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805" activeTab="1"/>
  </bookViews>
  <sheets>
    <sheet name="PPMP Amount" sheetId="1" r:id="rId1"/>
    <sheet name="PPMP Total" sheetId="2" r:id="rId2"/>
  </sheets>
  <definedNames/>
  <calcPr fullCalcOnLoad="1"/>
</workbook>
</file>

<file path=xl/sharedStrings.xml><?xml version="1.0" encoding="utf-8"?>
<sst xmlns="http://schemas.openxmlformats.org/spreadsheetml/2006/main" count="996" uniqueCount="617">
  <si>
    <t>CITY GOVERNMENT OF SAN CARLOS</t>
  </si>
  <si>
    <t>Code</t>
  </si>
  <si>
    <t>Procurement Program/Project</t>
  </si>
  <si>
    <t>PMO/End-User</t>
  </si>
  <si>
    <t>Mode of Procurement</t>
  </si>
  <si>
    <t>Total</t>
  </si>
  <si>
    <t>MOOE</t>
  </si>
  <si>
    <t>CO</t>
  </si>
  <si>
    <t>Recommended By:</t>
  </si>
  <si>
    <t>Reviewed by:</t>
  </si>
  <si>
    <t>City Budget Officer</t>
  </si>
  <si>
    <t>City Mayor</t>
  </si>
  <si>
    <t>CODE</t>
  </si>
  <si>
    <t>GENERAL DESCRIPTION</t>
  </si>
  <si>
    <t>QUANTITY/</t>
  </si>
  <si>
    <t xml:space="preserve">ESTIMATED BUDGET </t>
  </si>
  <si>
    <t>SCHEDULE/MILESTONE OF ACTIVITIES</t>
  </si>
  <si>
    <t>SIZE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</si>
  <si>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</si>
  <si>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</si>
  <si>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</si>
  <si>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</si>
  <si>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</si>
  <si>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</si>
  <si>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</si>
  <si>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</si>
  <si>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</si>
  <si>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</si>
  <si>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 xml:space="preserve">Nov </t>
  </si>
  <si>
    <t>Dec</t>
  </si>
  <si>
    <t>UNIT COST</t>
  </si>
  <si>
    <t>TOTAL</t>
  </si>
  <si>
    <t>Bids and Awards Committee</t>
  </si>
  <si>
    <t>Public Bididng</t>
  </si>
  <si>
    <t>pc</t>
  </si>
  <si>
    <t>I-COMMON ELECTRICAL SUPPLIES/ACCESSORIES</t>
  </si>
  <si>
    <t>Electrical tape</t>
  </si>
  <si>
    <t>Fluorescent starter, 40 watts</t>
  </si>
  <si>
    <t>II-COMMON COMPUTER SUPPLIES</t>
  </si>
  <si>
    <t xml:space="preserve">Computer paper 9 1/2 x 11, 3 ply, short </t>
  </si>
  <si>
    <t>DVD-RW</t>
  </si>
  <si>
    <t>III-COMMON OFFICE SUPPLIES</t>
  </si>
  <si>
    <t>All purpose glue 130gms (Elmers)</t>
  </si>
  <si>
    <t>Carbon paper, metallized solvent film, long, (PEGASUS)</t>
  </si>
  <si>
    <t>Carbon paper, long, (OLDTOWN)</t>
  </si>
  <si>
    <t>Correction Tape</t>
  </si>
  <si>
    <t>Drafting Pencil ( HB )</t>
  </si>
  <si>
    <t>Engineer's field book</t>
  </si>
  <si>
    <t>Envelope, brown, long</t>
  </si>
  <si>
    <t>Envelope, brown, short</t>
  </si>
  <si>
    <t>Envelope, mailing, long</t>
  </si>
  <si>
    <t>Envelope,expanding, w/ knot tie, long</t>
  </si>
  <si>
    <t>Eraser, blackboard/whiteboard</t>
  </si>
  <si>
    <t>Highlighter Marker, blue</t>
  </si>
  <si>
    <t>Highlighter Marker, green</t>
  </si>
  <si>
    <t>Highlighter Marker, orange</t>
  </si>
  <si>
    <t>Highlighter Marker, pink</t>
  </si>
  <si>
    <t>Highlighter Marker, yellow</t>
  </si>
  <si>
    <t>Masking Tape, 1"</t>
  </si>
  <si>
    <t>Masking Tape, 2"</t>
  </si>
  <si>
    <t>Packaging Tape 2"</t>
  </si>
  <si>
    <t>Paper Clip, jumbo,vinyl-coated</t>
  </si>
  <si>
    <t>Paper Clip, small, vinyl-coated</t>
  </si>
  <si>
    <t>Pen, G-2, 0.5, black, (PILOT)</t>
  </si>
  <si>
    <t>Pen, G-2, 0.5, blue, (PILOT)</t>
  </si>
  <si>
    <t>Pen, G-tech C-4 pen, black, (PILOT)</t>
  </si>
  <si>
    <t>Pen, G-tech C-4 pen, blue, (PILOT)</t>
  </si>
  <si>
    <t>Pencil #1</t>
  </si>
  <si>
    <t>Pencil #2</t>
  </si>
  <si>
    <t>Pentel pen Ink, black, (PILOT)</t>
  </si>
  <si>
    <t>Rainbow Pad, (VICTORY)</t>
  </si>
  <si>
    <t>Record Book, 150 pages, (VAECO)</t>
  </si>
  <si>
    <t>Record Book, 300 pages, (VAECO)</t>
  </si>
  <si>
    <t>Record Book, 500 pages, (VAECO)</t>
  </si>
  <si>
    <t>Signpen, 0.5mm, black, (MY-GEL)</t>
  </si>
  <si>
    <t>Signpen, 0.5mm, red, (MY-GEL)</t>
  </si>
  <si>
    <t>Signpen, 0.5mm, violet, (MY-GEL)</t>
  </si>
  <si>
    <t>Signpen V5, black (PILOT)</t>
  </si>
  <si>
    <t>Signpen V5, blue (PILOT)</t>
  </si>
  <si>
    <t>Signpen V5, red (PILOT)</t>
  </si>
  <si>
    <t>Signpen V5, green (PILOT)</t>
  </si>
  <si>
    <t>Signpen V7, black, (PILOT)</t>
  </si>
  <si>
    <t>Staple Wire # 10, Max</t>
  </si>
  <si>
    <t>Staple Wire # 35</t>
  </si>
  <si>
    <t>Transparent tape, 1"</t>
  </si>
  <si>
    <t>Transparent tape, 2"</t>
  </si>
  <si>
    <t>Typewriter Oil 3-in-1</t>
  </si>
  <si>
    <t>Typewriter ribbon</t>
  </si>
  <si>
    <t>Waterwell Paste, 200gm</t>
  </si>
  <si>
    <t>IV-COMMON OFFICE DEVICES</t>
  </si>
  <si>
    <t>Calculator 12 Digit, HL-122L</t>
  </si>
  <si>
    <t>Puncher Big, HD</t>
  </si>
  <si>
    <t>Stapler #35 HD-50DF</t>
  </si>
  <si>
    <t>V-COMMON JANITORIAL SUPPLIES</t>
  </si>
  <si>
    <t>Alcohol, rubbing, 70% isoprophyl, 500 ml.</t>
  </si>
  <si>
    <t>Doormat, oval, cloth</t>
  </si>
  <si>
    <t>Dust pan, big, plastic</t>
  </si>
  <si>
    <t>Duster Thread</t>
  </si>
  <si>
    <t>Insecticide, aerosol spray, 500ml., (BAYGON)</t>
  </si>
  <si>
    <t>Mop, Magic</t>
  </si>
  <si>
    <t>Muriatic Acid (Ready Mix), 1 gallon</t>
  </si>
  <si>
    <t>Muriatic Acid, beersize</t>
  </si>
  <si>
    <t>Scouring pad (SCOTCH BRITE)</t>
  </si>
  <si>
    <t>Toilet bowl cleaner, Antimicrobial, 500ml (DOMEX)</t>
  </si>
  <si>
    <t>Toilet bowl cleaner, Disinfectant, 500ml. (LYSOL)</t>
  </si>
  <si>
    <t>Toilet deodorizer, 50gms/pc</t>
  </si>
  <si>
    <t>Toilet paper, 3 ply</t>
  </si>
  <si>
    <t>Toilet soap, family size, (SAFEGUARD)</t>
  </si>
  <si>
    <t>bot</t>
  </si>
  <si>
    <t>box</t>
  </si>
  <si>
    <t>book</t>
  </si>
  <si>
    <t>roll</t>
  </si>
  <si>
    <t>spool</t>
  </si>
  <si>
    <t>jar</t>
  </si>
  <si>
    <t>pad</t>
  </si>
  <si>
    <t>unit</t>
  </si>
  <si>
    <t>set</t>
  </si>
  <si>
    <t>tube</t>
  </si>
  <si>
    <t>liter</t>
  </si>
  <si>
    <t>ream</t>
  </si>
  <si>
    <t>pack</t>
  </si>
  <si>
    <t>tin</t>
  </si>
  <si>
    <t>gal</t>
  </si>
  <si>
    <t>can</t>
  </si>
  <si>
    <t>bar</t>
  </si>
  <si>
    <t>sachet</t>
  </si>
  <si>
    <t>cake</t>
  </si>
  <si>
    <t>pair</t>
  </si>
  <si>
    <t>Fluorescent tube, 230VAC, 40watts</t>
  </si>
  <si>
    <t>CD-R, blank w/ individual casing (SONY)</t>
  </si>
  <si>
    <t>Computer paper 11 x 14  7/8, 3 ply, 500sets/box</t>
  </si>
  <si>
    <t xml:space="preserve">Flash Drive 16 gig </t>
  </si>
  <si>
    <t>Adding machine tape</t>
  </si>
  <si>
    <t>Adhesive mounting  tape (double side) 1"</t>
  </si>
  <si>
    <t>Adhesive mounting  tape (double side) 2"</t>
  </si>
  <si>
    <t>Art Paper (asstd. Color)</t>
  </si>
  <si>
    <t>Ballpen,BP-S-black, genuine</t>
  </si>
  <si>
    <t>Ballpen,BP-S-blue, genuine</t>
  </si>
  <si>
    <t>Ballpen,BP-S-red, genuine</t>
  </si>
  <si>
    <t>Ballpen,BP-S-violet, genuine</t>
  </si>
  <si>
    <t>Carbon paper metallized solvent film, short, (PEGASUS)</t>
  </si>
  <si>
    <t>Cartolina, all colors except red</t>
  </si>
  <si>
    <t>Certificate paper, long (20 pcs/pack)</t>
  </si>
  <si>
    <t>Certificate paper, short (20 pcs/pack)</t>
  </si>
  <si>
    <t>Certificate paper, laid bond, long, ivory, 500s/ream</t>
  </si>
  <si>
    <t>Envelope Plastic, long</t>
  </si>
  <si>
    <t>Manila Paper</t>
  </si>
  <si>
    <t>Paper fastener, plastic (PRINCE)</t>
  </si>
  <si>
    <t>Paper fastener, stainless (PRINCE)</t>
  </si>
  <si>
    <t>Pen, G-2, 0.7, black, (PILOT)</t>
  </si>
  <si>
    <t>Pen, G-2, 0.7, blue, (PILOT)</t>
  </si>
  <si>
    <t>Pen, G-2, 0.7, red, (PILOT)</t>
  </si>
  <si>
    <t>Pentel pen, broad, black, (PILOT)</t>
  </si>
  <si>
    <t>Pentel pen, broad, blue, (PILOT)</t>
  </si>
  <si>
    <t>Pentel pen, broad, red, (PILOT)</t>
  </si>
  <si>
    <t>Pentel pen, fine, black, (PILOT)</t>
  </si>
  <si>
    <t>Pentel pen, fine, blue, (PILOT)</t>
  </si>
  <si>
    <t>Pentel pen, fine, red, (PILOT)</t>
  </si>
  <si>
    <t>Pentel pen Ink, blue, (PILOT)</t>
  </si>
  <si>
    <t>Photo Paper, water proof, glossy, A4 size, 10s/pack</t>
  </si>
  <si>
    <t>Push Pins, hammer head type</t>
  </si>
  <si>
    <t xml:space="preserve">Ring Binder (1/2") </t>
  </si>
  <si>
    <t xml:space="preserve">Ring Binder (3/4") </t>
  </si>
  <si>
    <t xml:space="preserve">Ring Binder (1") </t>
  </si>
  <si>
    <t>Rubber Band, big, superior quality</t>
  </si>
  <si>
    <t>Signpen, 0.5mm, blue, (MY-GEL)</t>
  </si>
  <si>
    <t>Stamping Ink, 118ml. (purple)</t>
  </si>
  <si>
    <t>Calculator,2-way power, 12 digits,WS-1210H</t>
  </si>
  <si>
    <t>Dater Stamp HD, Big</t>
  </si>
  <si>
    <t>Scissors, 6"</t>
  </si>
  <si>
    <t>Shutter Sponge with Dispenser</t>
  </si>
  <si>
    <t>Stapler #35 HD-50DF, w/ built-in remover</t>
  </si>
  <si>
    <t>Air Freshener, big, spray (GLADE)</t>
  </si>
  <si>
    <t>Bleach, 500ml, (ZONROX)</t>
  </si>
  <si>
    <t>Bleach, 4 ltrs/gal, (ZONROX)</t>
  </si>
  <si>
    <t>Brooms, coco ribs</t>
  </si>
  <si>
    <t>Brooms, humay</t>
  </si>
  <si>
    <t>Car Freshener, california scent</t>
  </si>
  <si>
    <t>Chlorine (1 kl/pack)</t>
  </si>
  <si>
    <t>Cleanser 350 gms (DUTCH)</t>
  </si>
  <si>
    <t>Detergent bar, 4'S (SURF)</t>
  </si>
  <si>
    <t>Detergent Powder, 480 gms (SURF)</t>
  </si>
  <si>
    <t>Dipper, Plastic</t>
  </si>
  <si>
    <t>Dishwashing paste, 350 gms., refill (AXION)</t>
  </si>
  <si>
    <t>Floorwax, Terran Newgrade wax, 1 gal, (JOHNSON)</t>
  </si>
  <si>
    <t>Glass Cleaner, 500ml, spray,</t>
  </si>
  <si>
    <t>Toilet bowl brush w/ plastic handle</t>
  </si>
  <si>
    <t>Toilet bowl cleaner, 500ml (MIGHTY)</t>
  </si>
  <si>
    <t>Toilet bowl rubber pump</t>
  </si>
  <si>
    <t>Trash bag plastic, black, 20" x 9", 10 pcs/pack</t>
  </si>
  <si>
    <t>Trash bag plastic, black, 18.50 x 18.5 x 40, 10 pcs/pack</t>
  </si>
  <si>
    <t>board</t>
  </si>
  <si>
    <t>kl</t>
  </si>
  <si>
    <t>gal.</t>
  </si>
  <si>
    <t>Common use Electrical / Office / Computer / Janitorial Supplies and Office Devices</t>
  </si>
  <si>
    <t xml:space="preserve"> CARMILO E. MONTERONA </t>
  </si>
  <si>
    <t>Schedule for Each Procurement Activity</t>
  </si>
  <si>
    <t>GSD (1st Quarter)</t>
  </si>
  <si>
    <t>GSD (2nd Quarter)</t>
  </si>
  <si>
    <t>GSD (3rd Quarter)</t>
  </si>
  <si>
    <t>GSD (4th Quarter)</t>
  </si>
  <si>
    <t>bottle</t>
  </si>
  <si>
    <t>Alcohol, Ethyl, 500 ml.</t>
  </si>
  <si>
    <t>Reminder Pad, 3" x 3/4" (not yellow)</t>
  </si>
  <si>
    <t>Dishwashing Liquid, 500ml</t>
  </si>
  <si>
    <t>Straw Thread (big)</t>
  </si>
  <si>
    <t>Hand Soap, 500 ml</t>
  </si>
  <si>
    <t>Trash bag plastic, black, 40" x 18" 10 pcs/pack</t>
  </si>
  <si>
    <t>Printer ink (Copy printer Master)</t>
  </si>
  <si>
    <t>Mimeo paper, groundwood, long (MARINE), green</t>
  </si>
  <si>
    <t>Mimeo paper, groundwood, long (MARINE), pink</t>
  </si>
  <si>
    <t>Notebook 90 lvs, Spiral, 178 x 254mm</t>
  </si>
  <si>
    <t>Rubber band, small</t>
  </si>
  <si>
    <t>Toner MP200, 1L</t>
  </si>
  <si>
    <t>cart.</t>
  </si>
  <si>
    <t>stick</t>
  </si>
  <si>
    <t>Glue, stick, big</t>
  </si>
  <si>
    <t>Muriatic Acid, 1 liter</t>
  </si>
  <si>
    <t>Columnar Book, 24 cols.</t>
  </si>
  <si>
    <t>Columnar Pad, 6 cols.</t>
  </si>
  <si>
    <t>Highlighter, Pen type, Neon Green</t>
  </si>
  <si>
    <t>Highlighter, Pen type, Yellow</t>
  </si>
  <si>
    <t>Pentel pen Ink, green, (PILOT)</t>
  </si>
  <si>
    <t>Stamping Ink, 50 ml., with applicator (purple)</t>
  </si>
  <si>
    <t>Stamping pad, Good quality</t>
  </si>
  <si>
    <t>Fabric Conditioner 380ml bot (DOWNY)</t>
  </si>
  <si>
    <t xml:space="preserve">Flash Drive 32 gig </t>
  </si>
  <si>
    <t>Clip, backfold 25mm 1" (12pcs/bx)</t>
  </si>
  <si>
    <t>Clip, backfold 50mm 2" (12pcs/bx)</t>
  </si>
  <si>
    <t>Cork board, 1' x 2'</t>
  </si>
  <si>
    <t>Philippine Flag, standard size</t>
  </si>
  <si>
    <t>Plastic Cover</t>
  </si>
  <si>
    <t>meter</t>
  </si>
  <si>
    <t>Stamping Ink, 30 ml., (purple)</t>
  </si>
  <si>
    <t>Stamping Ink, 30 ml., (black)</t>
  </si>
  <si>
    <t>Hand Sanitizer 236ml</t>
  </si>
  <si>
    <t>Clip, bulldog, 2"</t>
  </si>
  <si>
    <t>Clip, Bulldog, 3"</t>
  </si>
  <si>
    <t>External Drive, 2TB</t>
  </si>
  <si>
    <t>Correction Pen, 7ml.</t>
  </si>
  <si>
    <t>Eraser, Rubber</t>
  </si>
  <si>
    <t>Printer Ink (CPI 10) 500ml/ 17.8oz</t>
  </si>
  <si>
    <t>Signpen, 0.7mm, black, (MY-GEL)</t>
  </si>
  <si>
    <t>Floorwax, Liquid White wax, 500ml, (PRONTO)</t>
  </si>
  <si>
    <t>Paper, Special, long, white 10pcs/pack</t>
  </si>
  <si>
    <t>Paper, Special, short, white 10pcs/pack</t>
  </si>
  <si>
    <t>Folder, Transparent, w/slide &amp; hardboard at back long</t>
  </si>
  <si>
    <t>Folder, Transparent, w/slide &amp; hardboard at back short</t>
  </si>
  <si>
    <t>Paper, Special, short, cream 10pcs/pack</t>
  </si>
  <si>
    <t>Folder, expanding, carton based, marron, long</t>
  </si>
  <si>
    <t>Data File box, for long size, double compartment</t>
  </si>
  <si>
    <t>RJ45</t>
  </si>
  <si>
    <t>Rubber Hand Gloves</t>
  </si>
  <si>
    <t>Face Mask, ear loop</t>
  </si>
  <si>
    <t>Paper, Sticker, Bond paper size, yellow, 10 sheets/pack</t>
  </si>
  <si>
    <t>Certificate frame, 8 1/2 inches x 11 inches</t>
  </si>
  <si>
    <t>Folder, Transparent, w/slide &amp; hardboard at back, short, yellow</t>
  </si>
  <si>
    <t>Folder, Transparent, w/slide &amp; hardboard at back, long, yellow</t>
  </si>
  <si>
    <t>Folder, Transparent, w/slide &amp; hardboard at back, long, blue</t>
  </si>
  <si>
    <t>Folder, Transparent, w/slide &amp; hardboard at back, long, green</t>
  </si>
  <si>
    <t>Folder, Transparent, w/slide &amp; hardboard at back, short, blue</t>
  </si>
  <si>
    <t>Certificate paper, board, 10pcs/pack, short, cream</t>
  </si>
  <si>
    <t>Certificate paper, board, 10pcs/pack, short, light green</t>
  </si>
  <si>
    <t>Certificate paper, board, 10pcs/pack, short, light blue</t>
  </si>
  <si>
    <t>Certificate paper, board, 10pcs/pack, short, light pink</t>
  </si>
  <si>
    <t>Certificate paper, board, 10pcs/pack, long, cream</t>
  </si>
  <si>
    <t>Certificate paper, board, 10pcs/pack, long, light green</t>
  </si>
  <si>
    <t>Certificate paper, board, 10pcs/pack, long, light blue</t>
  </si>
  <si>
    <t>Certificate paper, board, 10pcs/pack, long, light pink</t>
  </si>
  <si>
    <t>Photo Paper</t>
  </si>
  <si>
    <t>Signpen V7, blue, (PILOT)</t>
  </si>
  <si>
    <t>External Drive, 1TB</t>
  </si>
  <si>
    <t>Record Book, 100 pages, (VAECO)</t>
  </si>
  <si>
    <t>Nylon wire #3.00mm</t>
  </si>
  <si>
    <t>kilo</t>
  </si>
  <si>
    <t>Certificate paper, board, 10pcs/pack, long, brilliant white</t>
  </si>
  <si>
    <t>Certificate paper, board, 10pcs/pack, short, powder blue</t>
  </si>
  <si>
    <t>Certificate paper, board, 10pcs/pack, short, ivory</t>
  </si>
  <si>
    <t>Signpen, 0.5mm, orange, (MY-GEL)</t>
  </si>
  <si>
    <t>Envelope Plastic, long, w/ handle</t>
  </si>
  <si>
    <t>Folder, expanding, green, long, 25 pts</t>
  </si>
  <si>
    <t>Keyboard, black, softtouch, PS2</t>
  </si>
  <si>
    <t>Keyboard, black, softtouch, USB</t>
  </si>
  <si>
    <t>Notebook, Steno, 95 sheet</t>
  </si>
  <si>
    <t>Yellow Pad, LOTUS</t>
  </si>
  <si>
    <t>Cutter blade, (big)</t>
  </si>
  <si>
    <t>Signpen, 0.3mm, black, (MY-GEL)</t>
  </si>
  <si>
    <t>Paper, Sticker, Bond paper size, long, white, 10 sheets/pack</t>
  </si>
  <si>
    <t>Bond Paper, A4,US, S-20</t>
  </si>
  <si>
    <t>Disinfectant spray, big, scented 
12 oz. (LYSOL)</t>
  </si>
  <si>
    <t>Whiteboard pen marker PILOT, black</t>
  </si>
  <si>
    <t>Whiteboard pen marker PILOT, blue</t>
  </si>
  <si>
    <t>Whiteboard pen marker PILOT, red</t>
  </si>
  <si>
    <t>Fabric Conditioner 60ml, (DOWNY)</t>
  </si>
  <si>
    <t>Toner, for gestetner printer 2014 PDST</t>
  </si>
  <si>
    <t>Printer Ink, 9351A, #21 for HP Printer, black</t>
  </si>
  <si>
    <t>Printer Ink, 9352A, #21 for HP Printer, colored</t>
  </si>
  <si>
    <t>Printer ink, #704, for HP Printer, black</t>
  </si>
  <si>
    <t>Printer ink, #704, for HP Printer, tricolor</t>
  </si>
  <si>
    <t>Printer ink, # 932XL, black for HP Printer</t>
  </si>
  <si>
    <t>Printer ink, # 933XL, cyan for HP Printer</t>
  </si>
  <si>
    <t>Printer ink, # 933XL, magenta for HP Printer</t>
  </si>
  <si>
    <t>Printer ink, # 933XL, yellow for HP Printer</t>
  </si>
  <si>
    <t>Printer Ink, T6641, black, 100ml.</t>
  </si>
  <si>
    <t>Printer Ink, T6642, Cyan, 100ml.</t>
  </si>
  <si>
    <t>Printer Ink, T6644, Yellow, 100ml.</t>
  </si>
  <si>
    <t>Detergent Powder, 1750gms (TIDE)</t>
  </si>
  <si>
    <t>Pail, 6gals. Cap.</t>
  </si>
  <si>
    <t>Bottle Spray</t>
  </si>
  <si>
    <t>Photo Paper, water proof, glossy, A4 size</t>
  </si>
  <si>
    <t>Ballpen, fine point, green</t>
  </si>
  <si>
    <t>Battery, CR 2032</t>
  </si>
  <si>
    <t>Printer Ink,T6643,Magenta,100ml.</t>
  </si>
  <si>
    <t>Philippine Flag, 5ft x 10ft (XL). first class satin cloth</t>
  </si>
  <si>
    <t>Philippine Flag, 4ft x 8ft (medium). first class satin cloth</t>
  </si>
  <si>
    <t>Printer Ribbon Cartridge EPSON #8750 (LX300 / LX300+ / LX300+II)</t>
  </si>
  <si>
    <t>Printer Ribbon Cartridge EPSON #SO15623 (LX310)</t>
  </si>
  <si>
    <t>Printer Ribbon Cartridge EPSON SQ15327 ( FX2175)</t>
  </si>
  <si>
    <t>Bond Paper, yellow, long</t>
  </si>
  <si>
    <t>Bond Paper, pink, long</t>
  </si>
  <si>
    <t>Bond Paper, blue, long</t>
  </si>
  <si>
    <t>Staple Wire # 304ip</t>
  </si>
  <si>
    <t>Battery, 9 volts, alkaline</t>
  </si>
  <si>
    <t>Mop Holder, wooden, heavy duty</t>
  </si>
  <si>
    <t>DVD-R</t>
  </si>
  <si>
    <t>Mouse w/ roller, optical w/ pad, PS2</t>
  </si>
  <si>
    <t>Mouse w/ roller, optical w/ pad, USB</t>
  </si>
  <si>
    <t>Battery, AA, Advanced</t>
  </si>
  <si>
    <t>Battery, AAA, Advanced</t>
  </si>
  <si>
    <t>Glue, instant, 3 gms.</t>
  </si>
  <si>
    <t>Folder long, 14 pts</t>
  </si>
  <si>
    <t>Folder short, 14 pts</t>
  </si>
  <si>
    <t>Noted By:</t>
  </si>
  <si>
    <t xml:space="preserve"> MA. BRITA D. REBADOMIA </t>
  </si>
  <si>
    <t>Approved By:</t>
  </si>
  <si>
    <t>Tabloid Paper S-20 (11"x17")</t>
  </si>
  <si>
    <t>boxes</t>
  </si>
  <si>
    <t>Signpen, (0.4 G-tech) blue</t>
  </si>
  <si>
    <t>Signpen, (0.4 G-tech) black</t>
  </si>
  <si>
    <t>Columnar Book, 14 cols.</t>
  </si>
  <si>
    <t>Cutter, HD, big, retractable (L500)</t>
  </si>
  <si>
    <t>Printer Ribbon for Printer Epson LQ 2190</t>
  </si>
  <si>
    <t>Fax Ribbon (KX-FA93/57A)</t>
  </si>
  <si>
    <t>Printer Ink 65ml for Epson-300 yellow</t>
  </si>
  <si>
    <t>Printer Ink 65ml for Epson-300 cyan</t>
  </si>
  <si>
    <t>Printer Ink 65ml for Epson-300 Magenta</t>
  </si>
  <si>
    <t>Printer Ink 65ml for Epson-300 Black</t>
  </si>
  <si>
    <t>Specialty Board (long)</t>
  </si>
  <si>
    <t>Bucket (Medium)</t>
  </si>
  <si>
    <t>Detergent Powder, sachet</t>
  </si>
  <si>
    <t>doz</t>
  </si>
  <si>
    <t>Bulb 3 U 20watts</t>
  </si>
  <si>
    <t>Detergent Powder 950 gms (TIDE)</t>
  </si>
  <si>
    <t>Diswashing paste, 200 gms.</t>
  </si>
  <si>
    <t xml:space="preserve">Mophead </t>
  </si>
  <si>
    <t>Liquid Sosa</t>
  </si>
  <si>
    <t>Philippine Flag 3ft x 8ft</t>
  </si>
  <si>
    <t>Dater Stamp Received</t>
  </si>
  <si>
    <t>Reminder Pad, 4x6</t>
  </si>
  <si>
    <t xml:space="preserve">Ring Binder (2") </t>
  </si>
  <si>
    <t>Ruler transparent</t>
  </si>
  <si>
    <t>Ballpen, fine point, black</t>
  </si>
  <si>
    <t>Clear Book, long (20pages) black</t>
  </si>
  <si>
    <t>Clear Book, short (20pages) black</t>
  </si>
  <si>
    <t>Envelope Plastic, short</t>
  </si>
  <si>
    <t xml:space="preserve">Brooms, abaca </t>
  </si>
  <si>
    <t>Diswashing sponge (small)</t>
  </si>
  <si>
    <t>Detergent Powder, 70g</t>
  </si>
  <si>
    <t>Ballpen, fine point, blue</t>
  </si>
  <si>
    <t>Ballpen, fine point, red</t>
  </si>
  <si>
    <t>Correction fluid</t>
  </si>
  <si>
    <t>Detergent Powder, 380 gms (TIDE)</t>
  </si>
  <si>
    <t>Paper, Sticker, A4, matte, 230g 10pcs/pack</t>
  </si>
  <si>
    <t>Laminating Film seal, 222mmx286x250 micro (100pcs/box)</t>
  </si>
  <si>
    <t>Laminating Film seal,70x100mm (100pcs/box)</t>
  </si>
  <si>
    <t>Clipboard with cover</t>
  </si>
  <si>
    <t>Push Pins, flat head</t>
  </si>
  <si>
    <t>Dust Remover, W-D40</t>
  </si>
  <si>
    <t>Carbon paper, long, 
(RED CARPET)</t>
  </si>
  <si>
    <t>Liquid Paper Eraser</t>
  </si>
  <si>
    <t>Mimeographing Paper (Long)</t>
  </si>
  <si>
    <t>Liquid Floorwax</t>
  </si>
  <si>
    <t>Masking Tape, 24mm</t>
  </si>
  <si>
    <t>Mop with Handle</t>
  </si>
  <si>
    <t>Mimeo paper,, short,</t>
  </si>
  <si>
    <t xml:space="preserve">Mimeo paper, , long, </t>
  </si>
  <si>
    <t>Envelope,documentary,expandable,long brown</t>
  </si>
  <si>
    <t>Envelope,documentary,short brown</t>
  </si>
  <si>
    <t>Pen, G-2, 0.5, red, (PILOT)</t>
  </si>
  <si>
    <t>Tape Dispenser (Good quality)</t>
  </si>
  <si>
    <t>bag</t>
  </si>
  <si>
    <t>Instant Forms 11x14 7/8 (plain with side perf)</t>
  </si>
  <si>
    <t>Marriage Appication Form</t>
  </si>
  <si>
    <t>Register of Book of App. For Marr. License</t>
  </si>
  <si>
    <t>Register of book of death</t>
  </si>
  <si>
    <t>Register of book of Legal Instrument</t>
  </si>
  <si>
    <t>Register of book of Legal Live birth</t>
  </si>
  <si>
    <t>Register of book of Marriage</t>
  </si>
  <si>
    <t>Ballpen back PILOT</t>
  </si>
  <si>
    <t xml:space="preserve">Folder, expanding, blue, long, </t>
  </si>
  <si>
    <t xml:space="preserve">Folder, expanding,brown, long, </t>
  </si>
  <si>
    <t>Tabbing Letter (White)</t>
  </si>
  <si>
    <t>Signpen, 1.00mm, black, (MY-GEL)</t>
  </si>
  <si>
    <t>Certificate paper, board, milky white; range - pre - colonial, short, GSM 85</t>
  </si>
  <si>
    <t>Paper, Sticker, Bond paper size,short, white</t>
  </si>
  <si>
    <t>Printer ink, HP 5810</t>
  </si>
  <si>
    <t>Sticky Notes</t>
  </si>
  <si>
    <t>Printer Ribbon EPSON #8750 (LX300)</t>
  </si>
  <si>
    <t>Printer Ribbon EPSON #8750 (LX300) refill</t>
  </si>
  <si>
    <t>Computer paper w/SP 8 1/2 x 11, single ply,plain</t>
  </si>
  <si>
    <t>Battery, black, AA alkaline</t>
  </si>
  <si>
    <t>Battery, black, AAA alkaline</t>
  </si>
  <si>
    <t>File Organizer, Stackable Tray Desktop, 3 layer, steel file rack</t>
  </si>
  <si>
    <t>Battery, C size, 1.5 Volts</t>
  </si>
  <si>
    <t>Columnar Book, 18 cols.</t>
  </si>
  <si>
    <t>Computer paper 11 x 9.5 , 3 ply carbonless long</t>
  </si>
  <si>
    <t>Lesson plan</t>
  </si>
  <si>
    <t xml:space="preserve"> cip</t>
  </si>
  <si>
    <t>Marker pen refill Ink, black</t>
  </si>
  <si>
    <t>Detergent Powder, 2kilos</t>
  </si>
  <si>
    <t>Battery, AAA, rechargeable</t>
  </si>
  <si>
    <t>Circular Fluorescent, 12watts</t>
  </si>
  <si>
    <t>bulb</t>
  </si>
  <si>
    <t>Bleach, 500ml, colored (ZONROX)</t>
  </si>
  <si>
    <t>Circular Fluorescent, 23watts</t>
  </si>
  <si>
    <t>Pen, G-2, 0.5, green, (PILOT)</t>
  </si>
  <si>
    <t>Chamois</t>
  </si>
  <si>
    <t>Floorwax, water base, traffic grade, 5liter</t>
  </si>
  <si>
    <t>Reminder Pad, 2 x 7.5" (asst.colors)</t>
  </si>
  <si>
    <t>Reminder Pad, 5 x 7.5" (asst.colors)</t>
  </si>
  <si>
    <t>Reminder Pad, 7.5 x 10" (asst.colors)</t>
  </si>
  <si>
    <t>Signpen, pink, retractable</t>
  </si>
  <si>
    <t>Hand towel, interfolded 1ply 175 pulls</t>
  </si>
  <si>
    <t>Mophead,cotton, twisted</t>
  </si>
  <si>
    <t xml:space="preserve">Signpen, black </t>
  </si>
  <si>
    <t>Signpen, blue</t>
  </si>
  <si>
    <t>Battery for motherboard</t>
  </si>
  <si>
    <t>Daylight Energy Saving Lamp 20W, 3U</t>
  </si>
  <si>
    <t>Folder, Transparent, w/slide &amp; hardboard at back, long, grey</t>
  </si>
  <si>
    <t>Folder, Transparent, w/slide &amp; hardboard at back, short, grey</t>
  </si>
  <si>
    <t>Baskets big (bukag)</t>
  </si>
  <si>
    <t>Disinfectant Concentrate 500ml</t>
  </si>
  <si>
    <t>Printer Ribbon Cartridge EPSON SQ15327 refill ( FX2175)</t>
  </si>
  <si>
    <t>Folder, expanding, long, green</t>
  </si>
  <si>
    <t>Photo paper doube sided, short</t>
  </si>
  <si>
    <t>Folder long, dark green</t>
  </si>
  <si>
    <t>Folder long, gold</t>
  </si>
  <si>
    <t>Folder long, gray</t>
  </si>
  <si>
    <t>Folder long, green</t>
  </si>
  <si>
    <t>Folder long, orange</t>
  </si>
  <si>
    <t>Folder long, pink</t>
  </si>
  <si>
    <t>Folder long, red</t>
  </si>
  <si>
    <t>Folder long, violet</t>
  </si>
  <si>
    <t>Folder long, yellow</t>
  </si>
  <si>
    <t>Folder long, blue</t>
  </si>
  <si>
    <t>Marker pen refill Ink, bue</t>
  </si>
  <si>
    <t>Marker pen refill Ink, green</t>
  </si>
  <si>
    <t>Printer Ink, for Epson L210, 100ml, black</t>
  </si>
  <si>
    <t>Printer Ink, for Epson L210, 100ml, cyan</t>
  </si>
  <si>
    <t>Printer Ink, for Epson L210, 100ml, magenta</t>
  </si>
  <si>
    <t>Paper fastener, plastic centers 2 and 3/4</t>
  </si>
  <si>
    <t>Wiping Rugs</t>
  </si>
  <si>
    <t>Department</t>
  </si>
  <si>
    <t>Head of Department / Office</t>
  </si>
  <si>
    <t>Total Cost</t>
  </si>
  <si>
    <t>Atty. Peter Z. Parco
City Legal Officer</t>
  </si>
  <si>
    <t>Philippine National Police</t>
  </si>
  <si>
    <t>Cynthia A. Mirande
CSWD Officer</t>
  </si>
  <si>
    <t>Ma. Novah R. Sollesta
Special Operations Officer III
LEIPO Designate-SCCIPC
Manager Designate - Negosyo Center SC</t>
  </si>
  <si>
    <t>Ma. Brita D. Rebadomia
Supply Officer IV</t>
  </si>
  <si>
    <t>Atty. Ma. Chat Delima - Cordero 
City Gov't. Dept. Head I</t>
  </si>
  <si>
    <t>Jennifer B. Saballa
Tourism Operation Officer I
OIC - City Tourism Office</t>
  </si>
  <si>
    <t>City Waterworks Department</t>
  </si>
  <si>
    <t>Engr. Edward C. Sanchez
City Government Department Head I</t>
  </si>
  <si>
    <t>Jueyona M. Cudias
City General Services Officer</t>
  </si>
  <si>
    <t>City Civil Registrar</t>
  </si>
  <si>
    <t>Rodrigo S. Estrellanes
City Civil Registrar</t>
  </si>
  <si>
    <t>Office of the City Prosecutor</t>
  </si>
  <si>
    <t>Raymund B. Gepitulan
Supervising CDS/In-Charge of Office</t>
  </si>
  <si>
    <t>Commission on Audit</t>
  </si>
  <si>
    <t>City Assessor's Office</t>
  </si>
  <si>
    <t>James R. Silva, REA
Tax Mapper IV / OIC</t>
  </si>
  <si>
    <t>Registry of Deeds</t>
  </si>
  <si>
    <t>Divina B. Francia
Records Officer I/Officer-In-Charge ROD</t>
  </si>
  <si>
    <t>Bureau of Fire Protection</t>
  </si>
  <si>
    <t>SFO2 Marilou L. Dela Cruz
Acting City Fire Marshal</t>
  </si>
  <si>
    <t>Public Market &amp; Slaughterhouse Department</t>
  </si>
  <si>
    <t>Leila B. Mansueto
City Government Department Head I</t>
  </si>
  <si>
    <t>City Hospital</t>
  </si>
  <si>
    <t>Riljun T. Mayagma
Internal Auditor I</t>
  </si>
  <si>
    <t>Department of Education</t>
  </si>
  <si>
    <t>Anthony H. Liobet, CESO VI
Schools Division Superintendent</t>
  </si>
  <si>
    <t>Renzie Mae B. Tambasen
Local Youth Development Officer I</t>
  </si>
  <si>
    <t>Sangguniang Panlungsod Office</t>
  </si>
  <si>
    <t>Ma. Cecilia Suzzete C. Binghay
SP Secretary</t>
  </si>
  <si>
    <t>Prepared by:</t>
  </si>
  <si>
    <r>
      <rPr>
        <b/>
        <sz val="10"/>
        <rFont val="Verdana"/>
        <family val="2"/>
      </rPr>
      <t xml:space="preserve">                          </t>
    </r>
    <r>
      <rPr>
        <b/>
        <u val="single"/>
        <sz val="10"/>
        <rFont val="Verdana"/>
        <family val="2"/>
      </rPr>
      <t xml:space="preserve"> CARMILO E. MONTERONA </t>
    </r>
  </si>
  <si>
    <t xml:space="preserve">                     Computer Operator I</t>
  </si>
  <si>
    <t>Noted By:                                              Recommended by:</t>
  </si>
  <si>
    <r>
      <rPr>
        <b/>
        <sz val="10"/>
        <rFont val="Verdana"/>
        <family val="2"/>
      </rPr>
      <t xml:space="preserve">              </t>
    </r>
    <r>
      <rPr>
        <b/>
        <u val="single"/>
        <sz val="10"/>
        <rFont val="Verdana"/>
        <family val="2"/>
      </rPr>
      <t xml:space="preserve"> MA. BRITA D. REBADOMIA </t>
    </r>
  </si>
  <si>
    <r>
      <t xml:space="preserve"> ATTY. MA. CHAT DELIMA-CORDERO </t>
    </r>
    <r>
      <rPr>
        <b/>
        <sz val="10"/>
        <rFont val="Verdana"/>
        <family val="2"/>
      </rPr>
      <t xml:space="preserve">        </t>
    </r>
    <r>
      <rPr>
        <b/>
        <sz val="10"/>
        <color indexed="9"/>
        <rFont val="Verdana"/>
        <family val="2"/>
      </rPr>
      <t xml:space="preserve">s     </t>
    </r>
  </si>
  <si>
    <t xml:space="preserve">                     Supply Officer IV                          City Gov't. Dept. Head I/BAC Chairperson</t>
  </si>
  <si>
    <t>Advertisement/
Posting of IB/REI</t>
  </si>
  <si>
    <t>Submission/
Opening of Bids</t>
  </si>
  <si>
    <t>Notice of
Award</t>
  </si>
  <si>
    <t>Contract 
Signing</t>
  </si>
  <si>
    <t>Source of</t>
  </si>
  <si>
    <t>Estimated Budget (Php)</t>
  </si>
  <si>
    <t>Remarks
(brief description of Program/Activity/Project)</t>
  </si>
  <si>
    <t>Fund</t>
  </si>
  <si>
    <t>Reimburseable</t>
  </si>
  <si>
    <t>For use of the San Carlos City Government.</t>
  </si>
  <si>
    <t xml:space="preserve"> Fund</t>
  </si>
  <si>
    <t>Common use supplies.</t>
  </si>
  <si>
    <t>Computer Operator I</t>
  </si>
  <si>
    <t xml:space="preserve"> ATTY. MA. CHAT DELIMA-CORDERO </t>
  </si>
  <si>
    <t xml:space="preserve"> SANDRA LUZ B. BRIONES </t>
  </si>
  <si>
    <t xml:space="preserve"> RENATO Y. GUSTILO </t>
  </si>
  <si>
    <t>Supply Officer IV</t>
  </si>
  <si>
    <t>City Gov't. Dept. Head I / BAC Chairperson</t>
  </si>
  <si>
    <t>City Mayor's Office
BAC Sec. &amp; Proc. Div.</t>
  </si>
  <si>
    <t>PLtCol. Arthur D. Baybayan
Chief Of Police</t>
  </si>
  <si>
    <t>City Mayor's Office
City Tourism Office</t>
  </si>
  <si>
    <t>Ana Liza S. Macaraya
SCCADAC Secretariat
Legal Assistant II</t>
  </si>
  <si>
    <t>Office of the Human Resource Management</t>
  </si>
  <si>
    <t>Eddie Flor C. Silva
Information Officer II, City Info Office</t>
  </si>
  <si>
    <t>City Administrator's Office
Public Information Office</t>
  </si>
  <si>
    <t>City Mayor's Office 
Business Permits &amp; Licensing Office</t>
  </si>
  <si>
    <t>City Mayor's Office
Negosyo Center</t>
  </si>
  <si>
    <t>City Mayor's Office
San Carlos City Anti-Drug Abuse Council</t>
  </si>
  <si>
    <t>Neal Norberto S. Belangel
Licensing Officer IV</t>
  </si>
  <si>
    <t>City Mayor's Office</t>
  </si>
  <si>
    <t>City Mayor's Office
City Legal Office</t>
  </si>
  <si>
    <t>City Vice Mayor's Office
City Public Library</t>
  </si>
  <si>
    <t>Stella M. Fetiluna
Librarian III</t>
  </si>
  <si>
    <t>Sangguniang Panlungsod Office
Public Law Enforcement Board</t>
  </si>
  <si>
    <t>Alexander Y. Ongtiaobok
Chairma PLEB</t>
  </si>
  <si>
    <t>City Social Welfare and Development Office</t>
  </si>
  <si>
    <t>City Mayor's Office
Internal Audit Unit</t>
  </si>
  <si>
    <t>Herminia S. Sy
State Auditor IV
Audit Team Leader</t>
  </si>
  <si>
    <t>Cinsp. Vencie JOJO P. Aldeguer
Acting City Fire Marshal</t>
  </si>
  <si>
    <t>City Budget Office</t>
  </si>
  <si>
    <t>Sandra Luz B. Briones
City Budget Officer</t>
  </si>
  <si>
    <t>City Mayor's Office
Coop. &amp; Livelihood Dev't. Office</t>
  </si>
  <si>
    <t>Jose Aris B. Yap, CE, RMP
City Gov't. Asst. Dept. Head I/OIC</t>
  </si>
  <si>
    <t>City Administrator's Office
Info. Tech. and Computer Services Office</t>
  </si>
  <si>
    <t>Joseph A. Binghay
Information Technology Officer II</t>
  </si>
  <si>
    <t>Mary Genevieve G. Montaño, MD
Acting Chief of Hospital</t>
  </si>
  <si>
    <t>Regional Trial Court
Branch 59</t>
  </si>
  <si>
    <t>Atty. Cheyssona A. Chaves
Clerk of Court V</t>
  </si>
  <si>
    <t>Martin Raymund B. Carmona
Associate City Prosecutor/OIC</t>
  </si>
  <si>
    <t>Regional Trial Court
Office of the Clerk of Court</t>
  </si>
  <si>
    <t>Atty. Edelyn A. Layumas Celeste
OIC &amp; Clerk of Court IV</t>
  </si>
  <si>
    <t>Regional Trial Court
Branch 58</t>
  </si>
  <si>
    <t>Haydee S. Apayla
Records Officer II-CED (Reassigned CMO)</t>
  </si>
  <si>
    <t>City Mayor's Office
People's Park Management Office</t>
  </si>
  <si>
    <t>Archilles A. Ponferrada, MD, RN, MPA
OIC-People's Park Management Office
Focal Person-SCCHCAC</t>
  </si>
  <si>
    <t>City Planning &amp; Development Coordinator's Office</t>
  </si>
  <si>
    <t>Magnolia B. Antonio, EnP
CGDH 1 CPDC</t>
  </si>
  <si>
    <t>Bureau of Jail Management &amp; Penology</t>
  </si>
  <si>
    <t>J/Sinsp Alexander H. Sy
District Jail Warden</t>
  </si>
  <si>
    <t>City Disaster Risk Reduction &amp; Management Office</t>
  </si>
  <si>
    <t>Joe Recalex C. Alingasa, Jr.
City DRRM Officer</t>
  </si>
  <si>
    <t>City Mayor's Office
San Carlos City Childres and Women's Affairs</t>
  </si>
  <si>
    <t>Lorna Y. Hinolan
SP Member/Chairperson
SCCCAWAI</t>
  </si>
  <si>
    <t>General Services Department</t>
  </si>
  <si>
    <t>City Mayor's Office
San Carlos City Council for Youth Affairs</t>
  </si>
  <si>
    <t>City Treasurer's Office</t>
  </si>
  <si>
    <t>Florenda A. Olvido, CPA
OIC-City Treasurer</t>
  </si>
  <si>
    <t>City Health Office</t>
  </si>
  <si>
    <t>Arniel Laurence Q. Portuguez, M.D.
City Health Officer</t>
  </si>
  <si>
    <t>City Environment Management Office</t>
  </si>
  <si>
    <t>Loreto C. Sanchez
CENRO - I</t>
  </si>
  <si>
    <t>City Engineering Department</t>
  </si>
  <si>
    <t>Franuel P. Luranas
City Engineer</t>
  </si>
  <si>
    <t>City Agriculture's Office</t>
  </si>
  <si>
    <t>Devitt C. Dollosa, ABE
City Agriculturist</t>
  </si>
  <si>
    <t>Consuelo Community Center</t>
  </si>
  <si>
    <t>Erlinda A. Canoy
Public Service Officer I</t>
  </si>
  <si>
    <t>Accounting and Internal Auditing  Services</t>
  </si>
  <si>
    <t>Jose Venfort L. Legaria, CPA
City Accountant</t>
  </si>
  <si>
    <t>Municipal Trial Court in Cities</t>
  </si>
  <si>
    <t>Michael James P. Templado
Clerk of Court IV</t>
  </si>
  <si>
    <t>Office of the Liga ng mga Barangay</t>
  </si>
  <si>
    <t>Ronaldo T. Batusin
Liga President</t>
  </si>
  <si>
    <t>Traffic Management Authority</t>
  </si>
  <si>
    <t>Sonny Boy D. Bernus
Security Agent II / Traffic in Charge</t>
  </si>
  <si>
    <t>Regional Trial Court
Branch 57</t>
  </si>
  <si>
    <t>Fides May M. Anievas
OIC / Court Interpreter III</t>
  </si>
  <si>
    <t>Bond Paper, 11 x 17,US, S-20</t>
  </si>
  <si>
    <t>Bond paper, long, US, S-20</t>
  </si>
  <si>
    <t>Bond paper, short, US, S-20</t>
  </si>
  <si>
    <t>Bond Paper, long, S-16</t>
  </si>
  <si>
    <t>Bond Paper, short, S-16</t>
  </si>
  <si>
    <t>Printer Ink, for Epson L210, 100ml, yellow</t>
  </si>
  <si>
    <t>Page 1 of 13</t>
  </si>
  <si>
    <t>Page 2 of 13</t>
  </si>
  <si>
    <t>Page 3 of 13</t>
  </si>
  <si>
    <t>Page 4 of 13</t>
  </si>
  <si>
    <t>Page 5 of 13</t>
  </si>
  <si>
    <t>Page 6 of 13</t>
  </si>
  <si>
    <t>Page 7 of 13</t>
  </si>
  <si>
    <t>Page 8 of 13</t>
  </si>
  <si>
    <t>Page 9 of 13</t>
  </si>
  <si>
    <t>Page 10 of 13</t>
  </si>
  <si>
    <t>Page 11 of 13</t>
  </si>
  <si>
    <t>Page 12 of 13</t>
  </si>
  <si>
    <t>Page 13 of 13</t>
  </si>
  <si>
    <t>ANNUAL PROCUREMENT PLAN (APP - CSE) CY 2022</t>
  </si>
  <si>
    <t>SUMMARY BY OFFICE
For Consolidated APP (CY 2022)</t>
  </si>
  <si>
    <t>Page 1 of 3</t>
  </si>
  <si>
    <t>Page 2 of 3</t>
  </si>
  <si>
    <t>Page 3 of 3</t>
  </si>
  <si>
    <t>SGD</t>
  </si>
  <si>
    <t>PROVICE OF NEGROS OCCIDENTAL</t>
  </si>
  <si>
    <t xml:space="preserve">                     SGD</t>
  </si>
  <si>
    <t xml:space="preserve">                                            SGD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</si>
</sst>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mm\ d\,\ yyyy;@"/>
    <numFmt numFmtId="167" formatCode="mmm\-yyyy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entury Schoolbook"/>
      <family val="1"/>
    </font>
    <font>
      <b/>
      <i/>
      <sz val="14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name val="Baskerville Old Face"/>
      <family val="1"/>
    </font>
    <font>
      <b/>
      <sz val="12"/>
      <name val="Baskerville Old Face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i/>
      <sz val="16"/>
      <name val="Arial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vertical="top"/>
    </xf>
    <xf numFmtId="4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43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13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3" fontId="7" fillId="0" borderId="10" xfId="42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43" fontId="7" fillId="0" borderId="13" xfId="42" applyFont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3" fontId="7" fillId="0" borderId="0" xfId="42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3" fontId="7" fillId="0" borderId="14" xfId="42" applyFont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43" fontId="37" fillId="0" borderId="0" xfId="42" applyFont="1" applyBorder="1" applyAlignment="1">
      <alignment/>
    </xf>
    <xf numFmtId="43" fontId="38" fillId="0" borderId="0" xfId="42" applyFont="1" applyBorder="1" applyAlignment="1">
      <alignment horizontal="center" vertical="center" wrapText="1"/>
    </xf>
    <xf numFmtId="43" fontId="38" fillId="0" borderId="0" xfId="42" applyFont="1" applyBorder="1" applyAlignment="1">
      <alignment horizontal="center" vertical="center"/>
    </xf>
    <xf numFmtId="43" fontId="39" fillId="0" borderId="16" xfId="42" applyFont="1" applyBorder="1" applyAlignment="1">
      <alignment horizontal="center"/>
    </xf>
    <xf numFmtId="0" fontId="37" fillId="0" borderId="10" xfId="0" applyFont="1" applyBorder="1" applyAlignment="1">
      <alignment/>
    </xf>
    <xf numFmtId="43" fontId="39" fillId="0" borderId="10" xfId="42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43" fontId="40" fillId="0" borderId="10" xfId="42" applyFont="1" applyBorder="1" applyAlignment="1">
      <alignment vertical="top"/>
    </xf>
    <xf numFmtId="0" fontId="37" fillId="0" borderId="0" xfId="0" applyFont="1" applyBorder="1" applyAlignment="1">
      <alignment vertical="top"/>
    </xf>
    <xf numFmtId="43" fontId="37" fillId="0" borderId="0" xfId="42" applyFont="1" applyBorder="1" applyAlignment="1">
      <alignment vertical="top"/>
    </xf>
    <xf numFmtId="43" fontId="37" fillId="0" borderId="0" xfId="0" applyNumberFormat="1" applyFont="1" applyBorder="1" applyAlignment="1">
      <alignment vertical="top"/>
    </xf>
    <xf numFmtId="43" fontId="37" fillId="0" borderId="10" xfId="42" applyFont="1" applyBorder="1" applyAlignment="1">
      <alignment vertical="top"/>
    </xf>
    <xf numFmtId="43" fontId="40" fillId="0" borderId="0" xfId="42" applyFont="1" applyBorder="1" applyAlignment="1">
      <alignment/>
    </xf>
    <xf numFmtId="43" fontId="40" fillId="0" borderId="0" xfId="42" applyFont="1" applyBorder="1" applyAlignment="1">
      <alignment horizontal="right"/>
    </xf>
    <xf numFmtId="43" fontId="39" fillId="0" borderId="17" xfId="42" applyFont="1" applyBorder="1" applyAlignment="1">
      <alignment/>
    </xf>
    <xf numFmtId="43" fontId="11" fillId="0" borderId="0" xfId="42" applyFont="1" applyAlignment="1">
      <alignment/>
    </xf>
    <xf numFmtId="43" fontId="10" fillId="0" borderId="0" xfId="42" applyFont="1" applyAlignment="1">
      <alignment/>
    </xf>
    <xf numFmtId="0" fontId="11" fillId="0" borderId="0" xfId="0" applyFont="1" applyAlignment="1">
      <alignment horizontal="right"/>
    </xf>
    <xf numFmtId="43" fontId="0" fillId="0" borderId="0" xfId="42" applyFont="1" applyAlignment="1">
      <alignment/>
    </xf>
    <xf numFmtId="0" fontId="11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166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43" fontId="38" fillId="0" borderId="0" xfId="42" applyFont="1" applyBorder="1" applyAlignment="1">
      <alignment horizontal="center" vertical="center" wrapText="1"/>
    </xf>
    <xf numFmtId="43" fontId="38" fillId="0" borderId="0" xfId="4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0" fillId="0" borderId="16" xfId="0" applyBorder="1" applyAlignment="1">
      <alignment/>
    </xf>
    <xf numFmtId="4" fontId="10" fillId="0" borderId="16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16" xfId="0" applyFont="1" applyBorder="1" applyAlignment="1">
      <alignment horizontal="right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top" wrapText="1"/>
    </xf>
    <xf numFmtId="43" fontId="40" fillId="0" borderId="16" xfId="42" applyFont="1" applyBorder="1" applyAlignment="1">
      <alignment vertical="top"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43" fontId="38" fillId="0" borderId="0" xfId="42" applyFont="1" applyBorder="1" applyAlignment="1">
      <alignment horizontal="center" vertical="center" wrapText="1"/>
    </xf>
    <xf numFmtId="43" fontId="38" fillId="0" borderId="0" xfId="42" applyFont="1" applyBorder="1" applyAlignment="1">
      <alignment horizontal="center" vertical="center"/>
    </xf>
    <xf numFmtId="43" fontId="40" fillId="0" borderId="0" xfId="42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0" fillId="0" borderId="19" xfId="42" applyFont="1" applyBorder="1" applyAlignment="1">
      <alignment horizontal="center"/>
    </xf>
    <xf numFmtId="43" fontId="0" fillId="0" borderId="20" xfId="42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C71" sqref="C71"/>
    </sheetView>
  </sheetViews>
  <sheetFormatPr defaultColWidth="9.140625" defaultRowHeight="12.75"/>
  <cols>
    <col min="1" max="1" width="4.8515625" style="63" customWidth="1"/>
    <col min="2" max="2" width="29.140625" style="78" customWidth="1"/>
    <col min="3" max="3" width="41.421875" style="78" customWidth="1"/>
    <col min="4" max="4" width="23.00390625" style="78" customWidth="1"/>
    <col min="5" max="6" width="12.421875" style="64" bestFit="1" customWidth="1"/>
    <col min="7" max="10" width="11.00390625" style="64" bestFit="1" customWidth="1"/>
    <col min="11" max="11" width="11.28125" style="63" customWidth="1"/>
    <col min="12" max="16384" width="9.140625" style="63" customWidth="1"/>
  </cols>
  <sheetData>
    <row r="1" spans="2:4" ht="63" customHeight="1">
      <c r="B1" s="131" t="s">
        <v>609</v>
      </c>
      <c r="C1" s="132"/>
      <c r="D1" s="132"/>
    </row>
    <row r="2" spans="2:4" ht="14.25" customHeight="1">
      <c r="B2" s="65"/>
      <c r="C2" s="66"/>
      <c r="D2" s="67" t="s">
        <v>610</v>
      </c>
    </row>
    <row r="3" spans="1:4" ht="15">
      <c r="A3" s="68"/>
      <c r="B3" s="69" t="s">
        <v>462</v>
      </c>
      <c r="C3" s="69" t="s">
        <v>463</v>
      </c>
      <c r="D3" s="69" t="s">
        <v>464</v>
      </c>
    </row>
    <row r="4" spans="1:11" s="74" customFormat="1" ht="30">
      <c r="A4" s="70">
        <f>A3+1</f>
        <v>1</v>
      </c>
      <c r="B4" s="71" t="s">
        <v>520</v>
      </c>
      <c r="C4" s="72" t="s">
        <v>469</v>
      </c>
      <c r="D4" s="73">
        <v>118902</v>
      </c>
      <c r="E4" s="75"/>
      <c r="F4" s="75"/>
      <c r="G4" s="75"/>
      <c r="H4" s="75"/>
      <c r="I4" s="75"/>
      <c r="J4" s="75"/>
      <c r="K4" s="76"/>
    </row>
    <row r="5" spans="1:10" s="74" customFormat="1" ht="30.75" customHeight="1">
      <c r="A5" s="70">
        <f>A4+1</f>
        <v>2</v>
      </c>
      <c r="B5" s="71" t="s">
        <v>466</v>
      </c>
      <c r="C5" s="71" t="s">
        <v>521</v>
      </c>
      <c r="D5" s="73">
        <v>161934</v>
      </c>
      <c r="E5" s="75"/>
      <c r="F5" s="75"/>
      <c r="G5" s="75"/>
      <c r="H5" s="75"/>
      <c r="I5" s="75"/>
      <c r="J5" s="75"/>
    </row>
    <row r="6" spans="1:10" s="74" customFormat="1" ht="30.75" customHeight="1">
      <c r="A6" s="70">
        <f aca="true" t="shared" si="0" ref="A6:A28">A5+1</f>
        <v>3</v>
      </c>
      <c r="B6" s="71" t="s">
        <v>475</v>
      </c>
      <c r="C6" s="71" t="s">
        <v>476</v>
      </c>
      <c r="D6" s="73">
        <v>185198</v>
      </c>
      <c r="E6" s="75"/>
      <c r="F6" s="75"/>
      <c r="G6" s="75"/>
      <c r="H6" s="75"/>
      <c r="I6" s="75"/>
      <c r="J6" s="75"/>
    </row>
    <row r="7" spans="1:10" s="74" customFormat="1" ht="30.75" customHeight="1">
      <c r="A7" s="70">
        <f t="shared" si="0"/>
        <v>4</v>
      </c>
      <c r="B7" s="71" t="s">
        <v>490</v>
      </c>
      <c r="C7" s="71" t="s">
        <v>491</v>
      </c>
      <c r="D7" s="77">
        <v>450000</v>
      </c>
      <c r="E7" s="75"/>
      <c r="F7" s="75"/>
      <c r="G7" s="75"/>
      <c r="H7" s="75"/>
      <c r="I7" s="75"/>
      <c r="J7" s="75"/>
    </row>
    <row r="8" spans="1:10" s="74" customFormat="1" ht="45">
      <c r="A8" s="70">
        <f t="shared" si="0"/>
        <v>5</v>
      </c>
      <c r="B8" s="71" t="s">
        <v>522</v>
      </c>
      <c r="C8" s="71" t="s">
        <v>471</v>
      </c>
      <c r="D8" s="73">
        <v>26808</v>
      </c>
      <c r="E8" s="75"/>
      <c r="F8" s="75"/>
      <c r="G8" s="75"/>
      <c r="H8" s="75"/>
      <c r="I8" s="75"/>
      <c r="J8" s="75"/>
    </row>
    <row r="9" spans="1:10" s="74" customFormat="1" ht="45">
      <c r="A9" s="70">
        <f t="shared" si="0"/>
        <v>6</v>
      </c>
      <c r="B9" s="71" t="s">
        <v>529</v>
      </c>
      <c r="C9" s="71" t="s">
        <v>523</v>
      </c>
      <c r="D9" s="73">
        <v>40000</v>
      </c>
      <c r="E9" s="75"/>
      <c r="F9" s="75"/>
      <c r="G9" s="75"/>
      <c r="H9" s="75"/>
      <c r="I9" s="75"/>
      <c r="J9" s="75"/>
    </row>
    <row r="10" spans="1:11" s="74" customFormat="1" ht="30.75" customHeight="1">
      <c r="A10" s="70">
        <f t="shared" si="0"/>
        <v>7</v>
      </c>
      <c r="B10" s="71" t="s">
        <v>524</v>
      </c>
      <c r="C10" s="71" t="s">
        <v>470</v>
      </c>
      <c r="D10" s="73">
        <v>244353</v>
      </c>
      <c r="E10" s="75"/>
      <c r="F10" s="75"/>
      <c r="G10" s="75"/>
      <c r="H10" s="75"/>
      <c r="I10" s="75"/>
      <c r="J10" s="75"/>
      <c r="K10" s="76"/>
    </row>
    <row r="11" spans="1:10" s="74" customFormat="1" ht="60">
      <c r="A11" s="70">
        <f t="shared" si="0"/>
        <v>8</v>
      </c>
      <c r="B11" s="71" t="s">
        <v>528</v>
      </c>
      <c r="C11" s="71" t="s">
        <v>468</v>
      </c>
      <c r="D11" s="73">
        <v>45000</v>
      </c>
      <c r="E11" s="75"/>
      <c r="F11" s="75"/>
      <c r="G11" s="75"/>
      <c r="H11" s="75"/>
      <c r="I11" s="75"/>
      <c r="J11" s="75"/>
    </row>
    <row r="12" spans="1:10" s="74" customFormat="1" ht="30">
      <c r="A12" s="70">
        <f t="shared" si="0"/>
        <v>9</v>
      </c>
      <c r="B12" s="71" t="s">
        <v>526</v>
      </c>
      <c r="C12" s="71" t="s">
        <v>525</v>
      </c>
      <c r="D12" s="73">
        <v>29100</v>
      </c>
      <c r="E12" s="75"/>
      <c r="F12" s="75"/>
      <c r="G12" s="75"/>
      <c r="H12" s="75"/>
      <c r="I12" s="75"/>
      <c r="J12" s="75"/>
    </row>
    <row r="13" spans="1:10" s="74" customFormat="1" ht="45">
      <c r="A13" s="70">
        <f t="shared" si="0"/>
        <v>10</v>
      </c>
      <c r="B13" s="71" t="s">
        <v>527</v>
      </c>
      <c r="C13" s="71" t="s">
        <v>530</v>
      </c>
      <c r="D13" s="73">
        <v>79560</v>
      </c>
      <c r="E13" s="75"/>
      <c r="F13" s="75"/>
      <c r="G13" s="75"/>
      <c r="H13" s="75"/>
      <c r="I13" s="75"/>
      <c r="J13" s="75"/>
    </row>
    <row r="14" spans="1:10" s="74" customFormat="1" ht="30">
      <c r="A14" s="70">
        <f t="shared" si="0"/>
        <v>11</v>
      </c>
      <c r="B14" s="71" t="s">
        <v>482</v>
      </c>
      <c r="C14" s="71" t="s">
        <v>483</v>
      </c>
      <c r="D14" s="73">
        <v>8990</v>
      </c>
      <c r="E14" s="75"/>
      <c r="F14" s="75"/>
      <c r="G14" s="75"/>
      <c r="H14" s="75"/>
      <c r="I14" s="75"/>
      <c r="J14" s="75"/>
    </row>
    <row r="15" spans="1:11" s="74" customFormat="1" ht="30">
      <c r="A15" s="70">
        <f t="shared" si="0"/>
        <v>12</v>
      </c>
      <c r="B15" s="71" t="s">
        <v>532</v>
      </c>
      <c r="C15" s="71" t="s">
        <v>465</v>
      </c>
      <c r="D15" s="73">
        <v>48468</v>
      </c>
      <c r="E15" s="75"/>
      <c r="F15" s="75"/>
      <c r="G15" s="75"/>
      <c r="H15" s="75"/>
      <c r="I15" s="75"/>
      <c r="J15" s="75"/>
      <c r="K15" s="76"/>
    </row>
    <row r="16" spans="1:10" s="74" customFormat="1" ht="30">
      <c r="A16" s="70">
        <f t="shared" si="0"/>
        <v>13</v>
      </c>
      <c r="B16" s="71" t="s">
        <v>533</v>
      </c>
      <c r="C16" s="71" t="s">
        <v>534</v>
      </c>
      <c r="D16" s="73">
        <v>23060</v>
      </c>
      <c r="E16" s="75"/>
      <c r="F16" s="75"/>
      <c r="G16" s="75"/>
      <c r="H16" s="75"/>
      <c r="I16" s="75"/>
      <c r="J16" s="75"/>
    </row>
    <row r="17" spans="1:10" s="74" customFormat="1" ht="30.75" customHeight="1">
      <c r="A17" s="70">
        <f>A16+1</f>
        <v>14</v>
      </c>
      <c r="B17" s="71" t="s">
        <v>535</v>
      </c>
      <c r="C17" s="71" t="s">
        <v>536</v>
      </c>
      <c r="D17" s="73">
        <v>3551</v>
      </c>
      <c r="E17" s="75"/>
      <c r="F17" s="75"/>
      <c r="G17" s="75"/>
      <c r="H17" s="75"/>
      <c r="I17" s="75"/>
      <c r="J17" s="75"/>
    </row>
    <row r="18" spans="1:10" s="74" customFormat="1" ht="30">
      <c r="A18" s="70">
        <f t="shared" si="0"/>
        <v>15</v>
      </c>
      <c r="B18" s="71" t="s">
        <v>537</v>
      </c>
      <c r="C18" s="71" t="s">
        <v>467</v>
      </c>
      <c r="D18" s="73">
        <v>135565</v>
      </c>
      <c r="E18" s="75"/>
      <c r="F18" s="75"/>
      <c r="G18" s="75"/>
      <c r="H18" s="75"/>
      <c r="I18" s="75"/>
      <c r="J18" s="75"/>
    </row>
    <row r="19" spans="1:10" s="74" customFormat="1" ht="30">
      <c r="A19" s="70">
        <f t="shared" si="0"/>
        <v>16</v>
      </c>
      <c r="B19" s="71" t="s">
        <v>538</v>
      </c>
      <c r="C19" s="71" t="s">
        <v>489</v>
      </c>
      <c r="D19" s="73">
        <v>4500</v>
      </c>
      <c r="E19" s="75"/>
      <c r="F19" s="75"/>
      <c r="G19" s="75"/>
      <c r="H19" s="75"/>
      <c r="I19" s="75"/>
      <c r="J19" s="75"/>
    </row>
    <row r="20" spans="1:10" s="74" customFormat="1" ht="30">
      <c r="A20" s="70">
        <f t="shared" si="0"/>
        <v>17</v>
      </c>
      <c r="B20" s="71" t="s">
        <v>472</v>
      </c>
      <c r="C20" s="71" t="s">
        <v>473</v>
      </c>
      <c r="D20" s="73">
        <v>108000</v>
      </c>
      <c r="E20" s="75"/>
      <c r="F20" s="75"/>
      <c r="G20" s="75"/>
      <c r="H20" s="75"/>
      <c r="I20" s="75"/>
      <c r="J20" s="75"/>
    </row>
    <row r="21" spans="1:10" s="74" customFormat="1" ht="45">
      <c r="A21" s="70">
        <f t="shared" si="0"/>
        <v>18</v>
      </c>
      <c r="B21" s="71" t="s">
        <v>479</v>
      </c>
      <c r="C21" s="71" t="s">
        <v>539</v>
      </c>
      <c r="D21" s="73">
        <v>82260</v>
      </c>
      <c r="E21" s="75"/>
      <c r="F21" s="75"/>
      <c r="G21" s="75"/>
      <c r="H21" s="75"/>
      <c r="I21" s="75"/>
      <c r="J21" s="75"/>
    </row>
    <row r="22" spans="1:10" s="74" customFormat="1" ht="30">
      <c r="A22" s="70">
        <f t="shared" si="0"/>
        <v>19</v>
      </c>
      <c r="B22" s="71" t="s">
        <v>484</v>
      </c>
      <c r="C22" s="71" t="s">
        <v>540</v>
      </c>
      <c r="D22" s="73">
        <v>22496</v>
      </c>
      <c r="E22" s="75"/>
      <c r="F22" s="75"/>
      <c r="G22" s="75"/>
      <c r="H22" s="75"/>
      <c r="I22" s="75"/>
      <c r="J22" s="75"/>
    </row>
    <row r="23" spans="2:4" ht="27.75" customHeight="1">
      <c r="B23" s="65"/>
      <c r="C23" s="66"/>
      <c r="D23" s="67" t="s">
        <v>611</v>
      </c>
    </row>
    <row r="24" spans="1:4" ht="15">
      <c r="A24" s="68"/>
      <c r="B24" s="69" t="s">
        <v>462</v>
      </c>
      <c r="C24" s="69" t="s">
        <v>463</v>
      </c>
      <c r="D24" s="69" t="s">
        <v>464</v>
      </c>
    </row>
    <row r="25" spans="1:10" s="74" customFormat="1" ht="30">
      <c r="A25" s="70">
        <f>A22+1</f>
        <v>20</v>
      </c>
      <c r="B25" s="71" t="s">
        <v>541</v>
      </c>
      <c r="C25" s="71" t="s">
        <v>542</v>
      </c>
      <c r="D25" s="73">
        <v>116336</v>
      </c>
      <c r="E25" s="75"/>
      <c r="F25" s="75"/>
      <c r="G25" s="75"/>
      <c r="H25" s="75"/>
      <c r="I25" s="75"/>
      <c r="J25" s="75"/>
    </row>
    <row r="26" spans="1:10" s="74" customFormat="1" ht="31.5" customHeight="1">
      <c r="A26" s="70">
        <f t="shared" si="0"/>
        <v>21</v>
      </c>
      <c r="B26" s="71" t="s">
        <v>543</v>
      </c>
      <c r="C26" s="71" t="s">
        <v>478</v>
      </c>
      <c r="D26" s="73">
        <v>134850</v>
      </c>
      <c r="E26" s="75"/>
      <c r="F26" s="75"/>
      <c r="G26" s="75"/>
      <c r="H26" s="75"/>
      <c r="I26" s="75"/>
      <c r="J26" s="75"/>
    </row>
    <row r="27" spans="1:10" s="74" customFormat="1" ht="30">
      <c r="A27" s="70">
        <f t="shared" si="0"/>
        <v>22</v>
      </c>
      <c r="B27" s="71" t="s">
        <v>472</v>
      </c>
      <c r="C27" s="71" t="s">
        <v>544</v>
      </c>
      <c r="D27" s="73">
        <v>318000</v>
      </c>
      <c r="E27" s="75"/>
      <c r="F27" s="75"/>
      <c r="G27" s="75"/>
      <c r="H27" s="75"/>
      <c r="I27" s="75"/>
      <c r="J27" s="75"/>
    </row>
    <row r="28" spans="1:10" s="74" customFormat="1" ht="45">
      <c r="A28" s="70">
        <f t="shared" si="0"/>
        <v>23</v>
      </c>
      <c r="B28" s="71" t="s">
        <v>545</v>
      </c>
      <c r="C28" s="71" t="s">
        <v>546</v>
      </c>
      <c r="D28" s="73">
        <v>32052</v>
      </c>
      <c r="E28" s="75"/>
      <c r="F28" s="75"/>
      <c r="G28" s="75"/>
      <c r="H28" s="75"/>
      <c r="I28" s="75"/>
      <c r="J28" s="75"/>
    </row>
    <row r="29" spans="1:10" s="74" customFormat="1" ht="30">
      <c r="A29" s="70">
        <f>A28+1</f>
        <v>24</v>
      </c>
      <c r="B29" s="71" t="s">
        <v>488</v>
      </c>
      <c r="C29" s="71" t="s">
        <v>547</v>
      </c>
      <c r="D29" s="73">
        <v>2158639</v>
      </c>
      <c r="E29" s="75"/>
      <c r="F29" s="75"/>
      <c r="G29" s="75"/>
      <c r="H29" s="75"/>
      <c r="I29" s="75"/>
      <c r="J29" s="75"/>
    </row>
    <row r="30" spans="1:10" s="74" customFormat="1" ht="30">
      <c r="A30" s="70">
        <f aca="true" t="shared" si="1" ref="A30:A59">A29+1</f>
        <v>25</v>
      </c>
      <c r="B30" s="71" t="s">
        <v>553</v>
      </c>
      <c r="C30" s="71" t="s">
        <v>552</v>
      </c>
      <c r="D30" s="73">
        <v>11413</v>
      </c>
      <c r="E30" s="75"/>
      <c r="F30" s="75"/>
      <c r="G30" s="75"/>
      <c r="H30" s="75"/>
      <c r="I30" s="75"/>
      <c r="J30" s="75"/>
    </row>
    <row r="31" spans="1:10" s="74" customFormat="1" ht="30">
      <c r="A31" s="70">
        <f t="shared" si="1"/>
        <v>26</v>
      </c>
      <c r="B31" s="71" t="s">
        <v>548</v>
      </c>
      <c r="C31" s="71" t="s">
        <v>549</v>
      </c>
      <c r="D31" s="73">
        <v>11250</v>
      </c>
      <c r="E31" s="75"/>
      <c r="F31" s="75"/>
      <c r="G31" s="75"/>
      <c r="H31" s="75"/>
      <c r="I31" s="75"/>
      <c r="J31" s="75"/>
    </row>
    <row r="32" spans="1:10" s="74" customFormat="1" ht="30">
      <c r="A32" s="70">
        <f t="shared" si="1"/>
        <v>27</v>
      </c>
      <c r="B32" s="71" t="s">
        <v>477</v>
      </c>
      <c r="C32" s="71" t="s">
        <v>550</v>
      </c>
      <c r="D32" s="73">
        <v>27000</v>
      </c>
      <c r="E32" s="75"/>
      <c r="F32" s="75"/>
      <c r="G32" s="75"/>
      <c r="H32" s="75"/>
      <c r="I32" s="75"/>
      <c r="J32" s="75"/>
    </row>
    <row r="33" spans="1:10" s="74" customFormat="1" ht="30">
      <c r="A33" s="70">
        <f t="shared" si="1"/>
        <v>28</v>
      </c>
      <c r="B33" s="71" t="s">
        <v>551</v>
      </c>
      <c r="C33" s="71" t="s">
        <v>552</v>
      </c>
      <c r="D33" s="73">
        <v>11108</v>
      </c>
      <c r="E33" s="75"/>
      <c r="F33" s="75"/>
      <c r="G33" s="75"/>
      <c r="H33" s="75"/>
      <c r="I33" s="75"/>
      <c r="J33" s="75"/>
    </row>
    <row r="34" spans="1:10" s="74" customFormat="1" ht="30">
      <c r="A34" s="70">
        <f t="shared" si="1"/>
        <v>29</v>
      </c>
      <c r="B34" s="71" t="s">
        <v>493</v>
      </c>
      <c r="C34" s="71" t="s">
        <v>494</v>
      </c>
      <c r="D34" s="73">
        <v>107748</v>
      </c>
      <c r="E34" s="75"/>
      <c r="F34" s="75"/>
      <c r="G34" s="75"/>
      <c r="H34" s="75"/>
      <c r="I34" s="75"/>
      <c r="J34" s="75"/>
    </row>
    <row r="35" spans="1:10" s="74" customFormat="1" ht="30">
      <c r="A35" s="70">
        <f t="shared" si="1"/>
        <v>30</v>
      </c>
      <c r="B35" s="71" t="s">
        <v>531</v>
      </c>
      <c r="C35" s="71" t="s">
        <v>554</v>
      </c>
      <c r="D35" s="73">
        <v>224996</v>
      </c>
      <c r="E35" s="75"/>
      <c r="F35" s="75"/>
      <c r="G35" s="75"/>
      <c r="H35" s="75"/>
      <c r="I35" s="75"/>
      <c r="J35" s="75"/>
    </row>
    <row r="36" spans="1:10" s="74" customFormat="1" ht="45">
      <c r="A36" s="70">
        <f t="shared" si="1"/>
        <v>31</v>
      </c>
      <c r="B36" s="71" t="s">
        <v>555</v>
      </c>
      <c r="C36" s="71" t="s">
        <v>556</v>
      </c>
      <c r="D36" s="73">
        <v>104690</v>
      </c>
      <c r="E36" s="75"/>
      <c r="F36" s="75"/>
      <c r="G36" s="75"/>
      <c r="H36" s="75"/>
      <c r="I36" s="75"/>
      <c r="J36" s="75"/>
    </row>
    <row r="37" spans="1:10" s="74" customFormat="1" ht="30">
      <c r="A37" s="70">
        <f t="shared" si="1"/>
        <v>32</v>
      </c>
      <c r="B37" s="71" t="s">
        <v>486</v>
      </c>
      <c r="C37" s="71" t="s">
        <v>487</v>
      </c>
      <c r="D37" s="73">
        <v>222690</v>
      </c>
      <c r="E37" s="75"/>
      <c r="F37" s="75"/>
      <c r="G37" s="75"/>
      <c r="H37" s="75"/>
      <c r="I37" s="75"/>
      <c r="J37" s="75"/>
    </row>
    <row r="38" spans="1:10" s="74" customFormat="1" ht="30">
      <c r="A38" s="70">
        <f t="shared" si="1"/>
        <v>33</v>
      </c>
      <c r="B38" s="71" t="s">
        <v>557</v>
      </c>
      <c r="C38" s="71" t="s">
        <v>558</v>
      </c>
      <c r="D38" s="73">
        <v>95400</v>
      </c>
      <c r="E38" s="75"/>
      <c r="F38" s="75"/>
      <c r="G38" s="75"/>
      <c r="H38" s="75"/>
      <c r="I38" s="75"/>
      <c r="J38" s="75"/>
    </row>
    <row r="39" spans="1:10" s="74" customFormat="1" ht="30">
      <c r="A39" s="70">
        <f t="shared" si="1"/>
        <v>34</v>
      </c>
      <c r="B39" s="71" t="s">
        <v>559</v>
      </c>
      <c r="C39" s="71" t="s">
        <v>560</v>
      </c>
      <c r="D39" s="73">
        <v>54000</v>
      </c>
      <c r="E39" s="75"/>
      <c r="F39" s="75"/>
      <c r="G39" s="75"/>
      <c r="H39" s="75"/>
      <c r="I39" s="75"/>
      <c r="J39" s="75"/>
    </row>
    <row r="40" spans="1:10" s="74" customFormat="1" ht="30">
      <c r="A40" s="70">
        <f t="shared" si="1"/>
        <v>35</v>
      </c>
      <c r="B40" s="71" t="s">
        <v>480</v>
      </c>
      <c r="C40" s="71" t="s">
        <v>481</v>
      </c>
      <c r="D40" s="73">
        <v>87120</v>
      </c>
      <c r="E40" s="75"/>
      <c r="F40" s="75"/>
      <c r="G40" s="75"/>
      <c r="H40" s="75"/>
      <c r="I40" s="75"/>
      <c r="J40" s="75"/>
    </row>
    <row r="41" spans="1:10" s="74" customFormat="1" ht="30">
      <c r="A41" s="70">
        <f t="shared" si="1"/>
        <v>36</v>
      </c>
      <c r="B41" s="71" t="s">
        <v>482</v>
      </c>
      <c r="C41" s="71" t="s">
        <v>483</v>
      </c>
      <c r="D41" s="73">
        <v>8990</v>
      </c>
      <c r="E41" s="75"/>
      <c r="F41" s="75"/>
      <c r="G41" s="75"/>
      <c r="H41" s="75"/>
      <c r="I41" s="75"/>
      <c r="J41" s="75"/>
    </row>
    <row r="42" spans="1:10" s="74" customFormat="1" ht="30">
      <c r="A42" s="70">
        <f t="shared" si="1"/>
        <v>37</v>
      </c>
      <c r="B42" s="71" t="s">
        <v>484</v>
      </c>
      <c r="C42" s="71" t="s">
        <v>485</v>
      </c>
      <c r="D42" s="73">
        <v>22472</v>
      </c>
      <c r="E42" s="75"/>
      <c r="F42" s="75"/>
      <c r="G42" s="75"/>
      <c r="H42" s="75"/>
      <c r="I42" s="75"/>
      <c r="J42" s="75"/>
    </row>
    <row r="43" spans="1:10" s="74" customFormat="1" ht="30">
      <c r="A43" s="70">
        <f t="shared" si="1"/>
        <v>38</v>
      </c>
      <c r="B43" s="71" t="s">
        <v>561</v>
      </c>
      <c r="C43" s="71" t="s">
        <v>562</v>
      </c>
      <c r="D43" s="73">
        <v>118680</v>
      </c>
      <c r="E43" s="75"/>
      <c r="F43" s="75"/>
      <c r="G43" s="75"/>
      <c r="H43" s="75"/>
      <c r="I43" s="75"/>
      <c r="J43" s="75"/>
    </row>
    <row r="44" spans="1:10" s="74" customFormat="1" ht="45">
      <c r="A44" s="70">
        <f t="shared" si="1"/>
        <v>39</v>
      </c>
      <c r="B44" s="71" t="s">
        <v>563</v>
      </c>
      <c r="C44" s="71" t="s">
        <v>564</v>
      </c>
      <c r="D44" s="73">
        <v>11988</v>
      </c>
      <c r="E44" s="75"/>
      <c r="F44" s="75"/>
      <c r="G44" s="75"/>
      <c r="H44" s="75"/>
      <c r="I44" s="75"/>
      <c r="J44" s="75"/>
    </row>
    <row r="45" spans="1:10" s="74" customFormat="1" ht="30">
      <c r="A45" s="70">
        <f t="shared" si="1"/>
        <v>40</v>
      </c>
      <c r="B45" s="71" t="s">
        <v>565</v>
      </c>
      <c r="C45" s="71" t="s">
        <v>474</v>
      </c>
      <c r="D45" s="73">
        <v>116468</v>
      </c>
      <c r="E45" s="75"/>
      <c r="F45" s="75"/>
      <c r="G45" s="75"/>
      <c r="H45" s="75"/>
      <c r="I45" s="75"/>
      <c r="J45" s="75"/>
    </row>
    <row r="46" spans="1:10" s="74" customFormat="1" ht="15">
      <c r="A46" s="114"/>
      <c r="B46" s="115"/>
      <c r="C46" s="115"/>
      <c r="D46" s="116"/>
      <c r="E46" s="75"/>
      <c r="F46" s="75"/>
      <c r="G46" s="75"/>
      <c r="H46" s="75"/>
      <c r="I46" s="75"/>
      <c r="J46" s="75"/>
    </row>
    <row r="47" spans="2:4" ht="27.75" customHeight="1">
      <c r="B47" s="105"/>
      <c r="C47" s="106"/>
      <c r="D47" s="67" t="s">
        <v>612</v>
      </c>
    </row>
    <row r="48" spans="1:10" s="74" customFormat="1" ht="45">
      <c r="A48" s="70">
        <f>A45+1</f>
        <v>41</v>
      </c>
      <c r="B48" s="71" t="s">
        <v>566</v>
      </c>
      <c r="C48" s="71" t="s">
        <v>492</v>
      </c>
      <c r="D48" s="73">
        <v>13932</v>
      </c>
      <c r="E48" s="75"/>
      <c r="F48" s="75"/>
      <c r="G48" s="75"/>
      <c r="H48" s="75"/>
      <c r="I48" s="75"/>
      <c r="J48" s="75"/>
    </row>
    <row r="49" spans="1:10" s="74" customFormat="1" ht="30">
      <c r="A49" s="70">
        <f>A48+1</f>
        <v>42</v>
      </c>
      <c r="B49" s="71" t="s">
        <v>567</v>
      </c>
      <c r="C49" s="71" t="s">
        <v>568</v>
      </c>
      <c r="D49" s="73">
        <v>220000</v>
      </c>
      <c r="E49" s="75"/>
      <c r="F49" s="75"/>
      <c r="G49" s="75"/>
      <c r="H49" s="75"/>
      <c r="I49" s="75"/>
      <c r="J49" s="75"/>
    </row>
    <row r="50" spans="1:10" s="74" customFormat="1" ht="30">
      <c r="A50" s="70">
        <f t="shared" si="1"/>
        <v>43</v>
      </c>
      <c r="B50" s="71" t="s">
        <v>569</v>
      </c>
      <c r="C50" s="71" t="s">
        <v>570</v>
      </c>
      <c r="D50" s="73">
        <v>122833</v>
      </c>
      <c r="E50" s="75"/>
      <c r="F50" s="75"/>
      <c r="G50" s="75"/>
      <c r="H50" s="75"/>
      <c r="I50" s="75"/>
      <c r="J50" s="75"/>
    </row>
    <row r="51" spans="1:10" s="74" customFormat="1" ht="30">
      <c r="A51" s="70">
        <f t="shared" si="1"/>
        <v>44</v>
      </c>
      <c r="B51" s="71" t="s">
        <v>571</v>
      </c>
      <c r="C51" s="71" t="s">
        <v>572</v>
      </c>
      <c r="D51" s="73">
        <v>198484</v>
      </c>
      <c r="E51" s="75"/>
      <c r="F51" s="75"/>
      <c r="G51" s="75"/>
      <c r="H51" s="75"/>
      <c r="I51" s="75"/>
      <c r="J51" s="75"/>
    </row>
    <row r="52" spans="1:10" s="74" customFormat="1" ht="30">
      <c r="A52" s="70">
        <f t="shared" si="1"/>
        <v>45</v>
      </c>
      <c r="B52" s="71" t="s">
        <v>573</v>
      </c>
      <c r="C52" s="71" t="s">
        <v>574</v>
      </c>
      <c r="D52" s="73">
        <v>429000</v>
      </c>
      <c r="E52" s="75"/>
      <c r="F52" s="75"/>
      <c r="G52" s="75"/>
      <c r="H52" s="75"/>
      <c r="I52" s="75"/>
      <c r="J52" s="75"/>
    </row>
    <row r="53" spans="1:10" s="74" customFormat="1" ht="30">
      <c r="A53" s="70">
        <f t="shared" si="1"/>
        <v>46</v>
      </c>
      <c r="B53" s="71" t="s">
        <v>575</v>
      </c>
      <c r="C53" s="71" t="s">
        <v>576</v>
      </c>
      <c r="D53" s="73">
        <v>67500</v>
      </c>
      <c r="E53" s="75"/>
      <c r="F53" s="75"/>
      <c r="G53" s="75"/>
      <c r="H53" s="75"/>
      <c r="I53" s="75"/>
      <c r="J53" s="75"/>
    </row>
    <row r="54" spans="1:10" s="74" customFormat="1" ht="30">
      <c r="A54" s="70">
        <f t="shared" si="1"/>
        <v>47</v>
      </c>
      <c r="B54" s="71" t="s">
        <v>577</v>
      </c>
      <c r="C54" s="71" t="s">
        <v>578</v>
      </c>
      <c r="D54" s="73">
        <v>56700</v>
      </c>
      <c r="E54" s="75"/>
      <c r="F54" s="75"/>
      <c r="G54" s="75"/>
      <c r="H54" s="75"/>
      <c r="I54" s="75"/>
      <c r="J54" s="75"/>
    </row>
    <row r="55" spans="1:10" s="74" customFormat="1" ht="30">
      <c r="A55" s="70">
        <f t="shared" si="1"/>
        <v>48</v>
      </c>
      <c r="B55" s="71" t="s">
        <v>579</v>
      </c>
      <c r="C55" s="71" t="s">
        <v>580</v>
      </c>
      <c r="D55" s="73">
        <v>194183</v>
      </c>
      <c r="E55" s="75"/>
      <c r="F55" s="75"/>
      <c r="G55" s="75"/>
      <c r="H55" s="75"/>
      <c r="I55" s="75"/>
      <c r="J55" s="75"/>
    </row>
    <row r="56" spans="1:10" s="74" customFormat="1" ht="30">
      <c r="A56" s="70">
        <f t="shared" si="1"/>
        <v>49</v>
      </c>
      <c r="B56" s="71" t="s">
        <v>581</v>
      </c>
      <c r="C56" s="71" t="s">
        <v>582</v>
      </c>
      <c r="D56" s="73">
        <v>29755</v>
      </c>
      <c r="E56" s="75"/>
      <c r="F56" s="75"/>
      <c r="G56" s="75"/>
      <c r="H56" s="75"/>
      <c r="I56" s="75"/>
      <c r="J56" s="75"/>
    </row>
    <row r="57" spans="1:10" s="74" customFormat="1" ht="30">
      <c r="A57" s="70">
        <f t="shared" si="1"/>
        <v>50</v>
      </c>
      <c r="B57" s="71" t="s">
        <v>583</v>
      </c>
      <c r="C57" s="71" t="s">
        <v>584</v>
      </c>
      <c r="D57" s="73">
        <v>10985</v>
      </c>
      <c r="E57" s="75"/>
      <c r="F57" s="75"/>
      <c r="G57" s="75"/>
      <c r="H57" s="75"/>
      <c r="I57" s="75"/>
      <c r="J57" s="75"/>
    </row>
    <row r="58" spans="1:10" s="74" customFormat="1" ht="30">
      <c r="A58" s="70">
        <f t="shared" si="1"/>
        <v>51</v>
      </c>
      <c r="B58" s="71" t="s">
        <v>585</v>
      </c>
      <c r="C58" s="71" t="s">
        <v>586</v>
      </c>
      <c r="D58" s="73">
        <v>4495</v>
      </c>
      <c r="E58" s="75"/>
      <c r="F58" s="75"/>
      <c r="G58" s="75"/>
      <c r="H58" s="75"/>
      <c r="I58" s="75"/>
      <c r="J58" s="75"/>
    </row>
    <row r="59" spans="1:10" s="74" customFormat="1" ht="30">
      <c r="A59" s="70">
        <f t="shared" si="1"/>
        <v>52</v>
      </c>
      <c r="B59" s="71" t="s">
        <v>587</v>
      </c>
      <c r="C59" s="71" t="s">
        <v>588</v>
      </c>
      <c r="D59" s="73">
        <v>10726</v>
      </c>
      <c r="E59" s="75"/>
      <c r="F59" s="75"/>
      <c r="G59" s="75"/>
      <c r="H59" s="75"/>
      <c r="I59" s="75"/>
      <c r="J59" s="75"/>
    </row>
    <row r="60" spans="3:4" ht="15.75" thickBot="1">
      <c r="C60" s="79" t="s">
        <v>5</v>
      </c>
      <c r="D60" s="80">
        <f>SUM(D4:D59)</f>
        <v>7172228</v>
      </c>
    </row>
    <row r="61" spans="1:3" ht="15.75" thickTop="1">
      <c r="A61" s="78" t="s">
        <v>495</v>
      </c>
      <c r="B61" s="63"/>
      <c r="C61" s="79"/>
    </row>
    <row r="62" ht="15">
      <c r="B62" s="37" t="s">
        <v>615</v>
      </c>
    </row>
    <row r="63" spans="2:7" ht="12.75">
      <c r="B63" s="62" t="s">
        <v>496</v>
      </c>
      <c r="C63" s="7"/>
      <c r="D63" s="7"/>
      <c r="E63" s="81"/>
      <c r="F63" s="81"/>
      <c r="G63" s="81"/>
    </row>
    <row r="64" spans="2:7" ht="12.75">
      <c r="B64" s="37" t="s">
        <v>497</v>
      </c>
      <c r="C64" s="8"/>
      <c r="D64" s="8"/>
      <c r="E64" s="82"/>
      <c r="F64" s="82"/>
      <c r="G64" s="82"/>
    </row>
    <row r="66" spans="1:2" ht="15">
      <c r="A66" s="6" t="s">
        <v>498</v>
      </c>
      <c r="B66" s="63"/>
    </row>
    <row r="67" spans="2:4" ht="15">
      <c r="B67" s="37" t="s">
        <v>615</v>
      </c>
      <c r="C67" s="133" t="s">
        <v>616</v>
      </c>
      <c r="D67" s="133"/>
    </row>
    <row r="68" spans="2:7" ht="15">
      <c r="B68" s="7" t="s">
        <v>499</v>
      </c>
      <c r="D68" s="83" t="s">
        <v>500</v>
      </c>
      <c r="E68" s="81"/>
      <c r="G68" s="84"/>
    </row>
    <row r="69" spans="2:7" ht="15">
      <c r="B69" s="8" t="s">
        <v>501</v>
      </c>
      <c r="D69" s="9"/>
      <c r="E69" s="82"/>
      <c r="G69" s="84"/>
    </row>
    <row r="70" ht="15">
      <c r="D70" s="79"/>
    </row>
    <row r="71" ht="15">
      <c r="E71" s="81"/>
    </row>
    <row r="72" spans="2:4" ht="15">
      <c r="B72" s="85"/>
      <c r="D72" s="83"/>
    </row>
    <row r="73" spans="2:4" ht="15">
      <c r="B73" s="37"/>
      <c r="D73" s="37"/>
    </row>
  </sheetData>
  <sheetProtection password="DEB7" sheet="1"/>
  <mergeCells count="2">
    <mergeCell ref="B1:D1"/>
    <mergeCell ref="C67:D67"/>
  </mergeCells>
  <printOptions horizontalCentered="1"/>
  <pageMargins left="0.27" right="0.23" top="0.47" bottom="0.3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7"/>
  <sheetViews>
    <sheetView tabSelected="1" zoomScalePageLayoutView="0" workbookViewId="0" topLeftCell="A397">
      <selection activeCell="C468" sqref="C468:D468"/>
    </sheetView>
  </sheetViews>
  <sheetFormatPr defaultColWidth="9.140625" defaultRowHeight="12.75"/>
  <cols>
    <col min="1" max="1" width="6.140625" style="0" customWidth="1"/>
    <col min="2" max="2" width="29.00390625" style="6" customWidth="1"/>
    <col min="3" max="3" width="9.7109375" style="0" customWidth="1"/>
    <col min="4" max="4" width="8.421875" style="0" customWidth="1"/>
    <col min="5" max="5" width="10.7109375" style="0" customWidth="1"/>
    <col min="6" max="6" width="12.8515625" style="16" customWidth="1"/>
    <col min="7" max="18" width="6.7109375" style="0" customWidth="1"/>
  </cols>
  <sheetData>
    <row r="2" spans="1:18" ht="26.25" customHeight="1">
      <c r="A2" s="206" t="s">
        <v>32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ht="15.75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5.75">
      <c r="A4" s="137" t="s">
        <v>614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18.75">
      <c r="A5" s="207" t="s">
        <v>608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21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</row>
    <row r="7" spans="1:18" ht="15">
      <c r="A7" s="1"/>
      <c r="E7" s="13"/>
      <c r="F7" s="17"/>
      <c r="R7" s="38"/>
    </row>
    <row r="8" spans="2:18" ht="12.75">
      <c r="B8" s="108"/>
      <c r="F8" s="17"/>
      <c r="R8" s="112" t="s">
        <v>595</v>
      </c>
    </row>
    <row r="9" spans="1:18" ht="12.75" customHeight="1">
      <c r="A9" s="208" t="s">
        <v>12</v>
      </c>
      <c r="B9" s="208" t="s">
        <v>13</v>
      </c>
      <c r="C9" s="202" t="s">
        <v>14</v>
      </c>
      <c r="D9" s="204"/>
      <c r="E9" s="208" t="s">
        <v>30</v>
      </c>
      <c r="F9" s="211" t="s">
        <v>15</v>
      </c>
      <c r="G9" s="202" t="s">
        <v>16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</row>
    <row r="10" spans="1:18" ht="12.75">
      <c r="A10" s="209"/>
      <c r="B10" s="209"/>
      <c r="C10" s="196" t="s">
        <v>17</v>
      </c>
      <c r="D10" s="197"/>
      <c r="E10" s="209"/>
      <c r="F10" s="212"/>
      <c r="G10" s="196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197"/>
    </row>
    <row r="11" spans="1:18" ht="12.75">
      <c r="A11" s="210"/>
      <c r="B11" s="210"/>
      <c r="C11" s="198"/>
      <c r="D11" s="199"/>
      <c r="E11" s="210"/>
      <c r="F11" s="213"/>
      <c r="G11" s="2" t="s">
        <v>18</v>
      </c>
      <c r="H11" s="2" t="s">
        <v>19</v>
      </c>
      <c r="I11" s="2" t="s">
        <v>20</v>
      </c>
      <c r="J11" s="2" t="s">
        <v>21</v>
      </c>
      <c r="K11" s="2" t="s">
        <v>22</v>
      </c>
      <c r="L11" s="2" t="s">
        <v>23</v>
      </c>
      <c r="M11" s="2" t="s">
        <v>24</v>
      </c>
      <c r="N11" s="2" t="s">
        <v>25</v>
      </c>
      <c r="O11" s="2" t="s">
        <v>26</v>
      </c>
      <c r="P11" s="2" t="s">
        <v>27</v>
      </c>
      <c r="Q11" s="2" t="s">
        <v>28</v>
      </c>
      <c r="R11" s="2" t="s">
        <v>29</v>
      </c>
    </row>
    <row r="12" spans="1:18" ht="12.75">
      <c r="A12" s="27"/>
      <c r="B12" s="19" t="s">
        <v>35</v>
      </c>
      <c r="C12" s="12"/>
      <c r="D12" s="10"/>
      <c r="E12" s="4"/>
      <c r="F12" s="14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2.75">
      <c r="A13" s="27">
        <v>1</v>
      </c>
      <c r="B13" s="20" t="s">
        <v>322</v>
      </c>
      <c r="C13" s="28">
        <f>SUM(G13:R13)</f>
        <v>8</v>
      </c>
      <c r="D13" s="31" t="s">
        <v>34</v>
      </c>
      <c r="E13" s="29">
        <v>100</v>
      </c>
      <c r="F13" s="30">
        <f aca="true" t="shared" si="0" ref="F13:F26">E13*C13</f>
        <v>800</v>
      </c>
      <c r="G13" s="27">
        <v>2</v>
      </c>
      <c r="H13" s="27"/>
      <c r="I13" s="27"/>
      <c r="J13" s="27">
        <v>2</v>
      </c>
      <c r="K13" s="27"/>
      <c r="L13" s="27"/>
      <c r="M13" s="27">
        <v>2</v>
      </c>
      <c r="N13" s="27"/>
      <c r="O13" s="27"/>
      <c r="P13" s="27">
        <v>2</v>
      </c>
      <c r="Q13" s="27"/>
      <c r="R13" s="27"/>
    </row>
    <row r="14" spans="1:18" ht="12.75">
      <c r="A14" s="27">
        <f aca="true" t="shared" si="1" ref="A14:A69">A13+1</f>
        <v>2</v>
      </c>
      <c r="B14" s="20" t="s">
        <v>327</v>
      </c>
      <c r="C14" s="28">
        <f aca="true" t="shared" si="2" ref="C14:C26">SUM(G14:R14)</f>
        <v>106</v>
      </c>
      <c r="D14" s="31" t="s">
        <v>34</v>
      </c>
      <c r="E14" s="29">
        <v>70</v>
      </c>
      <c r="F14" s="30">
        <f t="shared" si="0"/>
        <v>7420</v>
      </c>
      <c r="G14" s="27">
        <v>40</v>
      </c>
      <c r="H14" s="27">
        <v>2</v>
      </c>
      <c r="I14" s="27">
        <v>2</v>
      </c>
      <c r="J14" s="27">
        <v>10</v>
      </c>
      <c r="K14" s="27">
        <v>2</v>
      </c>
      <c r="L14" s="27">
        <v>2</v>
      </c>
      <c r="M14" s="27">
        <v>30</v>
      </c>
      <c r="N14" s="27">
        <v>2</v>
      </c>
      <c r="O14" s="27">
        <v>2</v>
      </c>
      <c r="P14" s="27">
        <v>10</v>
      </c>
      <c r="Q14" s="27">
        <v>2</v>
      </c>
      <c r="R14" s="27">
        <v>2</v>
      </c>
    </row>
    <row r="15" spans="1:18" ht="12.75">
      <c r="A15" s="27">
        <f t="shared" si="1"/>
        <v>3</v>
      </c>
      <c r="B15" s="20" t="s">
        <v>328</v>
      </c>
      <c r="C15" s="28">
        <f t="shared" si="2"/>
        <v>50</v>
      </c>
      <c r="D15" s="31" t="s">
        <v>34</v>
      </c>
      <c r="E15" s="29">
        <v>75</v>
      </c>
      <c r="F15" s="30">
        <f t="shared" si="0"/>
        <v>3750</v>
      </c>
      <c r="G15" s="27">
        <v>20</v>
      </c>
      <c r="H15" s="27"/>
      <c r="I15" s="27"/>
      <c r="J15" s="27">
        <v>10</v>
      </c>
      <c r="K15" s="27"/>
      <c r="L15" s="27"/>
      <c r="M15" s="27">
        <v>10</v>
      </c>
      <c r="N15" s="27"/>
      <c r="O15" s="27"/>
      <c r="P15" s="27">
        <v>10</v>
      </c>
      <c r="Q15" s="27"/>
      <c r="R15" s="27"/>
    </row>
    <row r="16" spans="1:18" ht="12.75">
      <c r="A16" s="27">
        <f t="shared" si="1"/>
        <v>4</v>
      </c>
      <c r="B16" s="20" t="s">
        <v>410</v>
      </c>
      <c r="C16" s="28">
        <v>250</v>
      </c>
      <c r="D16" s="31" t="s">
        <v>34</v>
      </c>
      <c r="E16" s="29">
        <v>60</v>
      </c>
      <c r="F16" s="30">
        <f t="shared" si="0"/>
        <v>15000</v>
      </c>
      <c r="G16" s="27">
        <v>74</v>
      </c>
      <c r="H16" s="27"/>
      <c r="I16" s="27"/>
      <c r="J16" s="27">
        <v>20</v>
      </c>
      <c r="K16" s="27"/>
      <c r="L16" s="27"/>
      <c r="M16" s="27">
        <v>71</v>
      </c>
      <c r="N16" s="27"/>
      <c r="O16" s="27">
        <v>6</v>
      </c>
      <c r="P16" s="27">
        <v>19</v>
      </c>
      <c r="Q16" s="27"/>
      <c r="R16" s="27"/>
    </row>
    <row r="17" spans="1:18" s="18" customFormat="1" ht="12.75">
      <c r="A17" s="27">
        <f t="shared" si="1"/>
        <v>5</v>
      </c>
      <c r="B17" s="21" t="s">
        <v>411</v>
      </c>
      <c r="C17" s="28">
        <v>320</v>
      </c>
      <c r="D17" s="32" t="s">
        <v>34</v>
      </c>
      <c r="E17" s="29">
        <v>55</v>
      </c>
      <c r="F17" s="33">
        <f t="shared" si="0"/>
        <v>17600</v>
      </c>
      <c r="G17" s="27">
        <v>118</v>
      </c>
      <c r="H17" s="27"/>
      <c r="I17" s="27"/>
      <c r="J17" s="27">
        <v>12</v>
      </c>
      <c r="K17" s="27"/>
      <c r="L17" s="27"/>
      <c r="M17" s="27">
        <v>112</v>
      </c>
      <c r="N17" s="27"/>
      <c r="O17" s="27"/>
      <c r="P17" s="27">
        <v>12</v>
      </c>
      <c r="Q17" s="27"/>
      <c r="R17" s="27"/>
    </row>
    <row r="18" spans="1:18" s="18" customFormat="1" ht="12.75">
      <c r="A18" s="27">
        <f t="shared" si="1"/>
        <v>6</v>
      </c>
      <c r="B18" s="21" t="s">
        <v>413</v>
      </c>
      <c r="C18" s="28">
        <f>SUM(G18:R18)</f>
        <v>200</v>
      </c>
      <c r="D18" s="32" t="s">
        <v>34</v>
      </c>
      <c r="E18" s="29">
        <v>50</v>
      </c>
      <c r="F18" s="33">
        <f>E18*C18</f>
        <v>10000</v>
      </c>
      <c r="G18" s="27">
        <v>100</v>
      </c>
      <c r="H18" s="27"/>
      <c r="I18" s="27"/>
      <c r="J18" s="27"/>
      <c r="K18" s="27"/>
      <c r="L18" s="27"/>
      <c r="M18" s="27">
        <v>100</v>
      </c>
      <c r="N18" s="27"/>
      <c r="O18" s="27"/>
      <c r="P18" s="27"/>
      <c r="Q18" s="27"/>
      <c r="R18" s="27"/>
    </row>
    <row r="19" spans="1:18" s="18" customFormat="1" ht="12.75">
      <c r="A19" s="27">
        <f t="shared" si="1"/>
        <v>7</v>
      </c>
      <c r="B19" s="20" t="s">
        <v>420</v>
      </c>
      <c r="C19" s="28">
        <f>SUM(G19:R19)</f>
        <v>16</v>
      </c>
      <c r="D19" s="32" t="s">
        <v>34</v>
      </c>
      <c r="E19" s="29">
        <v>250</v>
      </c>
      <c r="F19" s="33">
        <f>E19*C19</f>
        <v>4000</v>
      </c>
      <c r="G19" s="27"/>
      <c r="H19" s="27"/>
      <c r="I19" s="27">
        <v>16</v>
      </c>
      <c r="J19" s="27"/>
      <c r="K19" s="27"/>
      <c r="L19" s="27"/>
      <c r="M19" s="27"/>
      <c r="N19" s="27"/>
      <c r="O19" s="27"/>
      <c r="P19" s="27"/>
      <c r="Q19" s="27"/>
      <c r="R19" s="27"/>
    </row>
    <row r="20" spans="1:18" s="18" customFormat="1" ht="12.75">
      <c r="A20" s="27">
        <f t="shared" si="1"/>
        <v>8</v>
      </c>
      <c r="B20" s="20" t="s">
        <v>351</v>
      </c>
      <c r="C20" s="28">
        <f>SUM(G20:R20)</f>
        <v>35</v>
      </c>
      <c r="D20" s="32" t="s">
        <v>34</v>
      </c>
      <c r="E20" s="29">
        <v>345</v>
      </c>
      <c r="F20" s="33">
        <f>E20*C20</f>
        <v>12075</v>
      </c>
      <c r="G20" s="27">
        <v>3</v>
      </c>
      <c r="H20" s="27">
        <v>2</v>
      </c>
      <c r="I20" s="27">
        <v>4</v>
      </c>
      <c r="J20" s="27">
        <v>3</v>
      </c>
      <c r="K20" s="27">
        <v>2</v>
      </c>
      <c r="L20" s="27">
        <v>3</v>
      </c>
      <c r="M20" s="27">
        <v>2</v>
      </c>
      <c r="N20" s="27">
        <v>2</v>
      </c>
      <c r="O20" s="27">
        <v>3</v>
      </c>
      <c r="P20" s="27">
        <v>4</v>
      </c>
      <c r="Q20" s="27">
        <v>3</v>
      </c>
      <c r="R20" s="27">
        <v>4</v>
      </c>
    </row>
    <row r="21" spans="1:18" ht="12.75">
      <c r="A21" s="27">
        <f t="shared" si="1"/>
        <v>9</v>
      </c>
      <c r="B21" s="36" t="s">
        <v>421</v>
      </c>
      <c r="C21" s="28">
        <f t="shared" si="2"/>
        <v>2</v>
      </c>
      <c r="D21" s="27" t="s">
        <v>422</v>
      </c>
      <c r="E21" s="29">
        <v>200</v>
      </c>
      <c r="F21" s="30">
        <f t="shared" si="0"/>
        <v>400</v>
      </c>
      <c r="G21" s="27"/>
      <c r="H21" s="27"/>
      <c r="I21" s="27"/>
      <c r="J21" s="27"/>
      <c r="K21" s="27"/>
      <c r="L21" s="27"/>
      <c r="M21" s="27"/>
      <c r="N21" s="27"/>
      <c r="O21" s="27">
        <v>2</v>
      </c>
      <c r="P21" s="27"/>
      <c r="Q21" s="27"/>
      <c r="R21" s="27"/>
    </row>
    <row r="22" spans="1:18" ht="12.75">
      <c r="A22" s="27">
        <f t="shared" si="1"/>
        <v>10</v>
      </c>
      <c r="B22" s="36" t="s">
        <v>424</v>
      </c>
      <c r="C22" s="28">
        <f t="shared" si="2"/>
        <v>10</v>
      </c>
      <c r="D22" s="27" t="s">
        <v>117</v>
      </c>
      <c r="E22" s="29">
        <v>185</v>
      </c>
      <c r="F22" s="30">
        <f t="shared" si="0"/>
        <v>1850</v>
      </c>
      <c r="G22" s="27"/>
      <c r="H22" s="27"/>
      <c r="I22" s="27"/>
      <c r="J22" s="27"/>
      <c r="K22" s="27"/>
      <c r="L22" s="27"/>
      <c r="M22" s="27"/>
      <c r="N22" s="27"/>
      <c r="O22" s="27">
        <v>10</v>
      </c>
      <c r="P22" s="27"/>
      <c r="Q22" s="27"/>
      <c r="R22" s="27"/>
    </row>
    <row r="23" spans="1:18" ht="21">
      <c r="A23" s="27">
        <f t="shared" si="1"/>
        <v>11</v>
      </c>
      <c r="B23" s="22" t="s">
        <v>437</v>
      </c>
      <c r="C23" s="28">
        <f>SUM(G23:R23)</f>
        <v>40</v>
      </c>
      <c r="D23" s="27" t="s">
        <v>34</v>
      </c>
      <c r="E23" s="29">
        <v>160</v>
      </c>
      <c r="F23" s="30">
        <f>E23*C23</f>
        <v>6400</v>
      </c>
      <c r="G23" s="27">
        <v>10</v>
      </c>
      <c r="H23" s="27"/>
      <c r="I23" s="27"/>
      <c r="J23" s="27">
        <v>10</v>
      </c>
      <c r="K23" s="27"/>
      <c r="L23" s="27"/>
      <c r="M23" s="27">
        <v>10</v>
      </c>
      <c r="N23" s="27"/>
      <c r="O23" s="27"/>
      <c r="P23" s="27">
        <v>10</v>
      </c>
      <c r="Q23" s="27"/>
      <c r="R23" s="27"/>
    </row>
    <row r="24" spans="1:18" ht="12.75">
      <c r="A24" s="27">
        <f t="shared" si="1"/>
        <v>12</v>
      </c>
      <c r="B24" s="20" t="s">
        <v>36</v>
      </c>
      <c r="C24" s="28">
        <f t="shared" si="2"/>
        <v>22</v>
      </c>
      <c r="D24" s="27" t="s">
        <v>111</v>
      </c>
      <c r="E24" s="29">
        <v>60</v>
      </c>
      <c r="F24" s="30">
        <f t="shared" si="0"/>
        <v>1320</v>
      </c>
      <c r="G24" s="27">
        <v>5</v>
      </c>
      <c r="H24" s="27">
        <v>1</v>
      </c>
      <c r="I24" s="27"/>
      <c r="J24" s="27">
        <v>5</v>
      </c>
      <c r="K24" s="27">
        <v>1</v>
      </c>
      <c r="L24" s="27">
        <v>1</v>
      </c>
      <c r="M24" s="27">
        <v>5</v>
      </c>
      <c r="N24" s="27"/>
      <c r="O24" s="27">
        <v>1</v>
      </c>
      <c r="P24" s="27">
        <v>1</v>
      </c>
      <c r="Q24" s="27">
        <v>1</v>
      </c>
      <c r="R24" s="27">
        <v>1</v>
      </c>
    </row>
    <row r="25" spans="1:18" ht="12.75">
      <c r="A25" s="27">
        <f t="shared" si="1"/>
        <v>13</v>
      </c>
      <c r="B25" s="20" t="s">
        <v>37</v>
      </c>
      <c r="C25" s="28">
        <f t="shared" si="2"/>
        <v>13</v>
      </c>
      <c r="D25" s="31" t="s">
        <v>34</v>
      </c>
      <c r="E25" s="29">
        <v>19</v>
      </c>
      <c r="F25" s="30">
        <f t="shared" si="0"/>
        <v>247</v>
      </c>
      <c r="G25" s="27">
        <v>4</v>
      </c>
      <c r="H25" s="27"/>
      <c r="I25" s="27">
        <v>5</v>
      </c>
      <c r="J25" s="27"/>
      <c r="K25" s="27"/>
      <c r="L25" s="27"/>
      <c r="M25" s="27">
        <v>4</v>
      </c>
      <c r="N25" s="27"/>
      <c r="O25" s="27"/>
      <c r="P25" s="27"/>
      <c r="Q25" s="27"/>
      <c r="R25" s="27"/>
    </row>
    <row r="26" spans="1:18" ht="21">
      <c r="A26" s="27">
        <f t="shared" si="1"/>
        <v>14</v>
      </c>
      <c r="B26" s="20" t="s">
        <v>128</v>
      </c>
      <c r="C26" s="28">
        <f t="shared" si="2"/>
        <v>30</v>
      </c>
      <c r="D26" s="31" t="s">
        <v>117</v>
      </c>
      <c r="E26" s="29">
        <v>100</v>
      </c>
      <c r="F26" s="30">
        <f t="shared" si="0"/>
        <v>3000</v>
      </c>
      <c r="G26" s="27">
        <v>6</v>
      </c>
      <c r="H26" s="27"/>
      <c r="I26" s="27">
        <v>6</v>
      </c>
      <c r="J26" s="27"/>
      <c r="K26" s="27"/>
      <c r="L26" s="27"/>
      <c r="M26" s="27">
        <v>6</v>
      </c>
      <c r="N26" s="27"/>
      <c r="O26" s="27">
        <v>12</v>
      </c>
      <c r="P26" s="27"/>
      <c r="Q26" s="27"/>
      <c r="R26" s="27"/>
    </row>
    <row r="27" spans="1:18" ht="12.75">
      <c r="A27" s="57"/>
      <c r="B27" s="50"/>
      <c r="C27" s="51"/>
      <c r="D27" s="49"/>
      <c r="E27" s="53"/>
      <c r="F27" s="54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8"/>
    </row>
    <row r="28" spans="1:18" ht="12.75">
      <c r="A28" s="27"/>
      <c r="B28" s="34" t="s">
        <v>38</v>
      </c>
      <c r="C28" s="28"/>
      <c r="D28" s="31"/>
      <c r="E28" s="29"/>
      <c r="F28" s="30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2.75">
      <c r="A29" s="27">
        <f t="shared" si="1"/>
        <v>1</v>
      </c>
      <c r="B29" s="23" t="s">
        <v>311</v>
      </c>
      <c r="C29" s="28">
        <f aca="true" t="shared" si="3" ref="C29:C49">SUM(G29:R29)</f>
        <v>15</v>
      </c>
      <c r="D29" s="31" t="s">
        <v>34</v>
      </c>
      <c r="E29" s="29">
        <v>80</v>
      </c>
      <c r="F29" s="30">
        <f aca="true" t="shared" si="4" ref="F29:F56">E29*C29</f>
        <v>1200</v>
      </c>
      <c r="G29" s="27">
        <v>4</v>
      </c>
      <c r="H29" s="27"/>
      <c r="I29" s="27"/>
      <c r="J29" s="27">
        <v>4</v>
      </c>
      <c r="K29" s="27"/>
      <c r="L29" s="27"/>
      <c r="M29" s="27">
        <v>4</v>
      </c>
      <c r="N29" s="27"/>
      <c r="O29" s="27">
        <v>3</v>
      </c>
      <c r="P29" s="27"/>
      <c r="Q29" s="27"/>
      <c r="R29" s="27"/>
    </row>
    <row r="30" spans="1:18" ht="12.75">
      <c r="A30" s="27">
        <f t="shared" si="1"/>
        <v>2</v>
      </c>
      <c r="B30" s="23" t="s">
        <v>436</v>
      </c>
      <c r="C30" s="28">
        <f>SUM(G30:R30)</f>
        <v>3</v>
      </c>
      <c r="D30" s="31" t="s">
        <v>34</v>
      </c>
      <c r="E30" s="29">
        <v>168</v>
      </c>
      <c r="F30" s="30">
        <f>E30*C30</f>
        <v>504</v>
      </c>
      <c r="G30" s="27">
        <v>2</v>
      </c>
      <c r="H30" s="27"/>
      <c r="I30" s="27"/>
      <c r="J30" s="27"/>
      <c r="K30" s="27"/>
      <c r="L30" s="27"/>
      <c r="M30" s="27">
        <v>1</v>
      </c>
      <c r="N30" s="27"/>
      <c r="O30" s="27"/>
      <c r="P30" s="27"/>
      <c r="Q30" s="27"/>
      <c r="R30" s="27"/>
    </row>
    <row r="31" spans="1:18" ht="21">
      <c r="A31" s="27">
        <f t="shared" si="1"/>
        <v>3</v>
      </c>
      <c r="B31" s="23" t="s">
        <v>129</v>
      </c>
      <c r="C31" s="28">
        <f t="shared" si="3"/>
        <v>70</v>
      </c>
      <c r="D31" s="31" t="s">
        <v>34</v>
      </c>
      <c r="E31" s="29">
        <v>45</v>
      </c>
      <c r="F31" s="30">
        <f t="shared" si="4"/>
        <v>3150</v>
      </c>
      <c r="G31" s="27">
        <v>10</v>
      </c>
      <c r="H31" s="27"/>
      <c r="I31" s="27"/>
      <c r="J31" s="27">
        <v>50</v>
      </c>
      <c r="K31" s="27"/>
      <c r="L31" s="27"/>
      <c r="M31" s="27">
        <v>10</v>
      </c>
      <c r="N31" s="27"/>
      <c r="O31" s="27"/>
      <c r="P31" s="27"/>
      <c r="Q31" s="27"/>
      <c r="R31" s="27"/>
    </row>
    <row r="32" spans="1:18" ht="21">
      <c r="A32" s="27">
        <f t="shared" si="1"/>
        <v>4</v>
      </c>
      <c r="B32" s="20" t="s">
        <v>130</v>
      </c>
      <c r="C32" s="28">
        <f t="shared" si="3"/>
        <v>32</v>
      </c>
      <c r="D32" s="31" t="s">
        <v>109</v>
      </c>
      <c r="E32" s="29">
        <v>1300</v>
      </c>
      <c r="F32" s="30">
        <f t="shared" si="4"/>
        <v>41600</v>
      </c>
      <c r="G32" s="27">
        <v>8</v>
      </c>
      <c r="H32" s="27"/>
      <c r="I32" s="27"/>
      <c r="J32" s="27">
        <v>8</v>
      </c>
      <c r="K32" s="27"/>
      <c r="L32" s="27"/>
      <c r="M32" s="27">
        <v>8</v>
      </c>
      <c r="N32" s="27"/>
      <c r="O32" s="27"/>
      <c r="P32" s="27">
        <v>8</v>
      </c>
      <c r="Q32" s="27"/>
      <c r="R32" s="27"/>
    </row>
    <row r="33" spans="1:18" ht="21">
      <c r="A33" s="27">
        <f t="shared" si="1"/>
        <v>5</v>
      </c>
      <c r="B33" s="20" t="s">
        <v>39</v>
      </c>
      <c r="C33" s="28">
        <f t="shared" si="3"/>
        <v>16</v>
      </c>
      <c r="D33" s="31" t="s">
        <v>109</v>
      </c>
      <c r="E33" s="29">
        <v>1200</v>
      </c>
      <c r="F33" s="30">
        <f t="shared" si="4"/>
        <v>19200</v>
      </c>
      <c r="G33" s="27">
        <v>4</v>
      </c>
      <c r="H33" s="27"/>
      <c r="I33" s="27"/>
      <c r="J33" s="27">
        <v>4</v>
      </c>
      <c r="K33" s="27"/>
      <c r="L33" s="27"/>
      <c r="M33" s="27">
        <v>4</v>
      </c>
      <c r="N33" s="27"/>
      <c r="O33" s="27"/>
      <c r="P33" s="27">
        <v>4</v>
      </c>
      <c r="Q33" s="27"/>
      <c r="R33" s="27"/>
    </row>
    <row r="34" spans="1:18" ht="21">
      <c r="A34" s="27">
        <f t="shared" si="1"/>
        <v>6</v>
      </c>
      <c r="B34" s="20" t="s">
        <v>409</v>
      </c>
      <c r="C34" s="28">
        <f t="shared" si="3"/>
        <v>16</v>
      </c>
      <c r="D34" s="31" t="s">
        <v>109</v>
      </c>
      <c r="E34" s="29">
        <v>620</v>
      </c>
      <c r="F34" s="30">
        <f t="shared" si="4"/>
        <v>9920</v>
      </c>
      <c r="G34" s="27">
        <v>4</v>
      </c>
      <c r="H34" s="27"/>
      <c r="I34" s="27"/>
      <c r="J34" s="27">
        <v>4</v>
      </c>
      <c r="K34" s="27"/>
      <c r="L34" s="27"/>
      <c r="M34" s="27">
        <v>4</v>
      </c>
      <c r="N34" s="27"/>
      <c r="O34" s="27"/>
      <c r="P34" s="27">
        <v>4</v>
      </c>
      <c r="Q34" s="27"/>
      <c r="R34" s="27"/>
    </row>
    <row r="35" spans="1:18" ht="21">
      <c r="A35" s="27">
        <f t="shared" si="1"/>
        <v>7</v>
      </c>
      <c r="B35" s="20" t="s">
        <v>415</v>
      </c>
      <c r="C35" s="28">
        <f t="shared" si="3"/>
        <v>116</v>
      </c>
      <c r="D35" s="31" t="s">
        <v>109</v>
      </c>
      <c r="E35" s="29">
        <v>1000</v>
      </c>
      <c r="F35" s="30">
        <f t="shared" si="4"/>
        <v>116000</v>
      </c>
      <c r="G35" s="27">
        <v>29</v>
      </c>
      <c r="H35" s="27"/>
      <c r="I35" s="27"/>
      <c r="J35" s="27">
        <v>29</v>
      </c>
      <c r="K35" s="27"/>
      <c r="L35" s="27"/>
      <c r="M35" s="27">
        <v>29</v>
      </c>
      <c r="N35" s="27"/>
      <c r="O35" s="27"/>
      <c r="P35" s="27">
        <v>29</v>
      </c>
      <c r="Q35" s="27"/>
      <c r="R35" s="27"/>
    </row>
    <row r="36" spans="1:18" ht="12.75">
      <c r="A36" s="27">
        <f t="shared" si="1"/>
        <v>8</v>
      </c>
      <c r="B36" s="20" t="s">
        <v>324</v>
      </c>
      <c r="C36" s="28">
        <f t="shared" si="3"/>
        <v>250</v>
      </c>
      <c r="D36" s="31" t="s">
        <v>34</v>
      </c>
      <c r="E36" s="29">
        <v>20</v>
      </c>
      <c r="F36" s="30">
        <f t="shared" si="4"/>
        <v>5000</v>
      </c>
      <c r="G36" s="27">
        <v>109</v>
      </c>
      <c r="H36" s="27">
        <v>8</v>
      </c>
      <c r="I36" s="27">
        <v>7</v>
      </c>
      <c r="J36" s="27">
        <v>58</v>
      </c>
      <c r="K36" s="27">
        <v>9</v>
      </c>
      <c r="L36" s="27">
        <v>9</v>
      </c>
      <c r="M36" s="27">
        <v>8</v>
      </c>
      <c r="N36" s="27">
        <v>8</v>
      </c>
      <c r="O36" s="27">
        <v>9</v>
      </c>
      <c r="P36" s="27">
        <v>9</v>
      </c>
      <c r="Q36" s="27">
        <v>8</v>
      </c>
      <c r="R36" s="27">
        <v>8</v>
      </c>
    </row>
    <row r="37" spans="1:18" ht="12.75">
      <c r="A37" s="27">
        <f t="shared" si="1"/>
        <v>9</v>
      </c>
      <c r="B37" s="20" t="s">
        <v>40</v>
      </c>
      <c r="C37" s="28">
        <f t="shared" si="3"/>
        <v>1000</v>
      </c>
      <c r="D37" s="31" t="s">
        <v>34</v>
      </c>
      <c r="E37" s="29">
        <v>65</v>
      </c>
      <c r="F37" s="30">
        <f t="shared" si="4"/>
        <v>65000</v>
      </c>
      <c r="G37" s="27">
        <v>250</v>
      </c>
      <c r="H37" s="27"/>
      <c r="I37" s="27"/>
      <c r="J37" s="27">
        <v>250</v>
      </c>
      <c r="K37" s="27"/>
      <c r="L37" s="27"/>
      <c r="M37" s="27">
        <v>250</v>
      </c>
      <c r="N37" s="27"/>
      <c r="O37" s="27"/>
      <c r="P37" s="27">
        <v>250</v>
      </c>
      <c r="Q37" s="27"/>
      <c r="R37" s="27"/>
    </row>
    <row r="38" spans="1:18" ht="12.75">
      <c r="A38" s="39"/>
      <c r="B38" s="40"/>
      <c r="C38" s="41"/>
      <c r="D38" s="55"/>
      <c r="E38" s="42"/>
      <c r="F38" s="4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2.75">
      <c r="A39" s="109"/>
      <c r="B39" s="110"/>
      <c r="C39" s="109"/>
      <c r="D39" s="109"/>
      <c r="E39" s="109"/>
      <c r="F39" s="111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3" t="s">
        <v>596</v>
      </c>
    </row>
    <row r="40" spans="1:18" ht="12.75">
      <c r="A40" s="27">
        <f>A37+1</f>
        <v>10</v>
      </c>
      <c r="B40" s="20" t="s">
        <v>271</v>
      </c>
      <c r="C40" s="28">
        <f>SUM(G40:R40)</f>
        <v>2</v>
      </c>
      <c r="D40" s="31" t="s">
        <v>34</v>
      </c>
      <c r="E40" s="29">
        <v>3500</v>
      </c>
      <c r="F40" s="30">
        <f>E40*C40</f>
        <v>7000</v>
      </c>
      <c r="G40" s="27">
        <v>1</v>
      </c>
      <c r="H40" s="27"/>
      <c r="I40" s="27"/>
      <c r="J40" s="27"/>
      <c r="K40" s="27"/>
      <c r="L40" s="27"/>
      <c r="M40" s="27">
        <v>1</v>
      </c>
      <c r="N40" s="27"/>
      <c r="O40" s="27"/>
      <c r="P40" s="27"/>
      <c r="Q40" s="27"/>
      <c r="R40" s="27"/>
    </row>
    <row r="41" spans="1:18" ht="12.75">
      <c r="A41" s="27">
        <f>A40+1</f>
        <v>11</v>
      </c>
      <c r="B41" s="20" t="s">
        <v>238</v>
      </c>
      <c r="C41" s="28">
        <f>SUM(G41:R41)</f>
        <v>12</v>
      </c>
      <c r="D41" s="31" t="s">
        <v>34</v>
      </c>
      <c r="E41" s="29">
        <v>5000</v>
      </c>
      <c r="F41" s="30">
        <f>E41*C41</f>
        <v>60000</v>
      </c>
      <c r="G41" s="27">
        <v>3</v>
      </c>
      <c r="H41" s="27"/>
      <c r="I41" s="27"/>
      <c r="J41" s="27">
        <v>3</v>
      </c>
      <c r="K41" s="27"/>
      <c r="L41" s="27"/>
      <c r="M41" s="27">
        <v>3</v>
      </c>
      <c r="N41" s="27"/>
      <c r="O41" s="27"/>
      <c r="P41" s="27">
        <v>3</v>
      </c>
      <c r="Q41" s="27"/>
      <c r="R41" s="27"/>
    </row>
    <row r="42" spans="1:18" ht="12.75">
      <c r="A42" s="27">
        <f>A41+1</f>
        <v>12</v>
      </c>
      <c r="B42" s="20" t="s">
        <v>131</v>
      </c>
      <c r="C42" s="28">
        <f t="shared" si="3"/>
        <v>100</v>
      </c>
      <c r="D42" s="31" t="s">
        <v>34</v>
      </c>
      <c r="E42" s="29">
        <v>350</v>
      </c>
      <c r="F42" s="30">
        <f t="shared" si="4"/>
        <v>35000</v>
      </c>
      <c r="G42" s="27">
        <v>25</v>
      </c>
      <c r="H42" s="27"/>
      <c r="I42" s="27"/>
      <c r="J42" s="27">
        <v>25</v>
      </c>
      <c r="K42" s="27"/>
      <c r="L42" s="27"/>
      <c r="M42" s="27">
        <v>25</v>
      </c>
      <c r="N42" s="27"/>
      <c r="O42" s="27"/>
      <c r="P42" s="27">
        <v>25</v>
      </c>
      <c r="Q42" s="27"/>
      <c r="R42" s="27"/>
    </row>
    <row r="43" spans="1:18" ht="12.75">
      <c r="A43" s="27">
        <f t="shared" si="1"/>
        <v>13</v>
      </c>
      <c r="B43" s="20" t="s">
        <v>226</v>
      </c>
      <c r="C43" s="28">
        <f t="shared" si="3"/>
        <v>5</v>
      </c>
      <c r="D43" s="31" t="s">
        <v>34</v>
      </c>
      <c r="E43" s="29">
        <v>900</v>
      </c>
      <c r="F43" s="30">
        <f t="shared" si="4"/>
        <v>4500</v>
      </c>
      <c r="G43" s="27">
        <v>5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27">
        <f t="shared" si="1"/>
        <v>14</v>
      </c>
      <c r="B44" s="20" t="s">
        <v>281</v>
      </c>
      <c r="C44" s="28">
        <f t="shared" si="3"/>
        <v>60</v>
      </c>
      <c r="D44" s="31" t="s">
        <v>34</v>
      </c>
      <c r="E44" s="29">
        <v>390</v>
      </c>
      <c r="F44" s="30">
        <f t="shared" si="4"/>
        <v>23400</v>
      </c>
      <c r="G44" s="27">
        <v>15</v>
      </c>
      <c r="H44" s="27"/>
      <c r="I44" s="27"/>
      <c r="J44" s="27">
        <v>15</v>
      </c>
      <c r="K44" s="27"/>
      <c r="L44" s="27"/>
      <c r="M44" s="27">
        <v>15</v>
      </c>
      <c r="N44" s="27"/>
      <c r="O44" s="27"/>
      <c r="P44" s="27">
        <v>15</v>
      </c>
      <c r="Q44" s="27"/>
      <c r="R44" s="27"/>
    </row>
    <row r="45" spans="1:18" ht="12.75">
      <c r="A45" s="27">
        <f t="shared" si="1"/>
        <v>15</v>
      </c>
      <c r="B45" s="20" t="s">
        <v>282</v>
      </c>
      <c r="C45" s="28">
        <f t="shared" si="3"/>
        <v>60</v>
      </c>
      <c r="D45" s="31" t="s">
        <v>34</v>
      </c>
      <c r="E45" s="29">
        <v>288</v>
      </c>
      <c r="F45" s="30">
        <f t="shared" si="4"/>
        <v>17280</v>
      </c>
      <c r="G45" s="27">
        <v>15</v>
      </c>
      <c r="H45" s="27"/>
      <c r="I45" s="27"/>
      <c r="J45" s="27">
        <v>15</v>
      </c>
      <c r="K45" s="27"/>
      <c r="L45" s="27"/>
      <c r="M45" s="27">
        <v>15</v>
      </c>
      <c r="N45" s="27"/>
      <c r="O45" s="27"/>
      <c r="P45" s="27">
        <v>15</v>
      </c>
      <c r="Q45" s="27"/>
      <c r="R45" s="27"/>
    </row>
    <row r="46" spans="1:18" ht="21">
      <c r="A46" s="27">
        <f t="shared" si="1"/>
        <v>16</v>
      </c>
      <c r="B46" s="20" t="s">
        <v>325</v>
      </c>
      <c r="C46" s="28">
        <f t="shared" si="3"/>
        <v>6</v>
      </c>
      <c r="D46" s="31" t="s">
        <v>34</v>
      </c>
      <c r="E46" s="29">
        <v>300</v>
      </c>
      <c r="F46" s="30">
        <f t="shared" si="4"/>
        <v>1800</v>
      </c>
      <c r="G46" s="27">
        <v>2</v>
      </c>
      <c r="H46" s="27"/>
      <c r="I46" s="27"/>
      <c r="J46" s="27">
        <v>2</v>
      </c>
      <c r="K46" s="27"/>
      <c r="L46" s="27"/>
      <c r="M46" s="27">
        <v>1</v>
      </c>
      <c r="N46" s="27"/>
      <c r="O46" s="27"/>
      <c r="P46" s="27">
        <v>1</v>
      </c>
      <c r="Q46" s="27"/>
      <c r="R46" s="27"/>
    </row>
    <row r="47" spans="1:18" ht="21">
      <c r="A47" s="27">
        <f t="shared" si="1"/>
        <v>17</v>
      </c>
      <c r="B47" s="20" t="s">
        <v>326</v>
      </c>
      <c r="C47" s="28">
        <f t="shared" si="3"/>
        <v>11</v>
      </c>
      <c r="D47" s="31" t="s">
        <v>34</v>
      </c>
      <c r="E47" s="29">
        <v>268</v>
      </c>
      <c r="F47" s="30">
        <f t="shared" si="4"/>
        <v>2948</v>
      </c>
      <c r="G47" s="27">
        <v>7</v>
      </c>
      <c r="H47" s="27"/>
      <c r="I47" s="27"/>
      <c r="J47" s="27"/>
      <c r="K47" s="27"/>
      <c r="L47" s="27">
        <v>3</v>
      </c>
      <c r="M47" s="27">
        <v>1</v>
      </c>
      <c r="N47" s="27"/>
      <c r="O47" s="27"/>
      <c r="P47" s="27"/>
      <c r="Q47" s="27"/>
      <c r="R47" s="27"/>
    </row>
    <row r="48" spans="1:18" ht="21">
      <c r="A48" s="27">
        <f t="shared" si="1"/>
        <v>18</v>
      </c>
      <c r="B48" s="20" t="s">
        <v>295</v>
      </c>
      <c r="C48" s="28">
        <f t="shared" si="3"/>
        <v>10</v>
      </c>
      <c r="D48" s="31" t="s">
        <v>214</v>
      </c>
      <c r="E48" s="29">
        <v>900</v>
      </c>
      <c r="F48" s="30">
        <f t="shared" si="4"/>
        <v>9000</v>
      </c>
      <c r="G48" s="27">
        <v>3</v>
      </c>
      <c r="H48" s="27"/>
      <c r="I48" s="27"/>
      <c r="J48" s="27">
        <v>3</v>
      </c>
      <c r="K48" s="27"/>
      <c r="L48" s="27"/>
      <c r="M48" s="27">
        <v>2</v>
      </c>
      <c r="N48" s="27"/>
      <c r="O48" s="27"/>
      <c r="P48" s="27">
        <v>2</v>
      </c>
      <c r="Q48" s="27"/>
      <c r="R48" s="27"/>
    </row>
    <row r="49" spans="1:18" ht="21">
      <c r="A49" s="27">
        <f t="shared" si="1"/>
        <v>19</v>
      </c>
      <c r="B49" s="20" t="s">
        <v>296</v>
      </c>
      <c r="C49" s="28">
        <f t="shared" si="3"/>
        <v>9</v>
      </c>
      <c r="D49" s="31" t="s">
        <v>214</v>
      </c>
      <c r="E49" s="29">
        <v>1000</v>
      </c>
      <c r="F49" s="30">
        <f t="shared" si="4"/>
        <v>9000</v>
      </c>
      <c r="G49" s="27">
        <v>3</v>
      </c>
      <c r="H49" s="27"/>
      <c r="I49" s="27"/>
      <c r="J49" s="27">
        <v>2</v>
      </c>
      <c r="K49" s="27"/>
      <c r="L49" s="27"/>
      <c r="M49" s="27">
        <v>2</v>
      </c>
      <c r="N49" s="27"/>
      <c r="O49" s="27"/>
      <c r="P49" s="27">
        <v>2</v>
      </c>
      <c r="Q49" s="27"/>
      <c r="R49" s="27"/>
    </row>
    <row r="50" spans="1:18" ht="12.75">
      <c r="A50" s="27">
        <f t="shared" si="1"/>
        <v>20</v>
      </c>
      <c r="B50" s="20" t="s">
        <v>405</v>
      </c>
      <c r="C50" s="28">
        <f>SUM(G50:R50)</f>
        <v>3</v>
      </c>
      <c r="D50" s="31" t="s">
        <v>116</v>
      </c>
      <c r="E50" s="29">
        <v>1500</v>
      </c>
      <c r="F50" s="30">
        <f>E50*C50</f>
        <v>4500</v>
      </c>
      <c r="G50" s="27">
        <v>3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1">
      <c r="A51" s="27">
        <f t="shared" si="1"/>
        <v>21</v>
      </c>
      <c r="B51" s="20" t="s">
        <v>297</v>
      </c>
      <c r="C51" s="28">
        <f aca="true" t="shared" si="5" ref="C51:C56">SUM(G51:R51)</f>
        <v>16</v>
      </c>
      <c r="D51" s="31" t="s">
        <v>214</v>
      </c>
      <c r="E51" s="29">
        <v>870</v>
      </c>
      <c r="F51" s="30">
        <f t="shared" si="4"/>
        <v>13920</v>
      </c>
      <c r="G51" s="27">
        <v>4</v>
      </c>
      <c r="H51" s="27"/>
      <c r="I51" s="27"/>
      <c r="J51" s="27">
        <v>4</v>
      </c>
      <c r="K51" s="27"/>
      <c r="L51" s="27"/>
      <c r="M51" s="27">
        <v>4</v>
      </c>
      <c r="N51" s="27"/>
      <c r="O51" s="27"/>
      <c r="P51" s="27">
        <v>4</v>
      </c>
      <c r="Q51" s="27"/>
      <c r="R51" s="27"/>
    </row>
    <row r="52" spans="1:18" ht="21">
      <c r="A52" s="27">
        <f t="shared" si="1"/>
        <v>22</v>
      </c>
      <c r="B52" s="20" t="s">
        <v>298</v>
      </c>
      <c r="C52" s="28">
        <f t="shared" si="5"/>
        <v>14</v>
      </c>
      <c r="D52" s="31" t="s">
        <v>214</v>
      </c>
      <c r="E52" s="29">
        <v>870</v>
      </c>
      <c r="F52" s="30">
        <f t="shared" si="4"/>
        <v>12180</v>
      </c>
      <c r="G52" s="27">
        <v>4</v>
      </c>
      <c r="H52" s="27"/>
      <c r="I52" s="27"/>
      <c r="J52" s="27">
        <v>3</v>
      </c>
      <c r="K52" s="27"/>
      <c r="L52" s="27"/>
      <c r="M52" s="27">
        <v>3</v>
      </c>
      <c r="N52" s="27"/>
      <c r="O52" s="27"/>
      <c r="P52" s="27">
        <v>4</v>
      </c>
      <c r="Q52" s="27"/>
      <c r="R52" s="27"/>
    </row>
    <row r="53" spans="1:18" ht="21">
      <c r="A53" s="27">
        <f t="shared" si="1"/>
        <v>23</v>
      </c>
      <c r="B53" s="20" t="s">
        <v>299</v>
      </c>
      <c r="C53" s="28">
        <f t="shared" si="5"/>
        <v>60</v>
      </c>
      <c r="D53" s="31" t="s">
        <v>214</v>
      </c>
      <c r="E53" s="29">
        <v>1300</v>
      </c>
      <c r="F53" s="30">
        <f t="shared" si="4"/>
        <v>78000</v>
      </c>
      <c r="G53" s="27">
        <v>15</v>
      </c>
      <c r="H53" s="27"/>
      <c r="I53" s="27"/>
      <c r="J53" s="27">
        <v>15</v>
      </c>
      <c r="K53" s="27"/>
      <c r="L53" s="27"/>
      <c r="M53" s="27">
        <v>15</v>
      </c>
      <c r="N53" s="27"/>
      <c r="O53" s="27"/>
      <c r="P53" s="27">
        <v>15</v>
      </c>
      <c r="Q53" s="27"/>
      <c r="R53" s="27"/>
    </row>
    <row r="54" spans="1:18" ht="21">
      <c r="A54" s="27">
        <f t="shared" si="1"/>
        <v>24</v>
      </c>
      <c r="B54" s="20" t="s">
        <v>300</v>
      </c>
      <c r="C54" s="28">
        <f t="shared" si="5"/>
        <v>40</v>
      </c>
      <c r="D54" s="31" t="s">
        <v>214</v>
      </c>
      <c r="E54" s="29">
        <v>1100</v>
      </c>
      <c r="F54" s="30">
        <f t="shared" si="4"/>
        <v>44000</v>
      </c>
      <c r="G54" s="27">
        <v>10</v>
      </c>
      <c r="H54" s="27"/>
      <c r="I54" s="27"/>
      <c r="J54" s="27">
        <v>10</v>
      </c>
      <c r="K54" s="27"/>
      <c r="L54" s="27"/>
      <c r="M54" s="27">
        <v>10</v>
      </c>
      <c r="N54" s="27"/>
      <c r="O54" s="27"/>
      <c r="P54" s="27">
        <v>10</v>
      </c>
      <c r="Q54" s="27"/>
      <c r="R54" s="27"/>
    </row>
    <row r="55" spans="1:18" ht="21">
      <c r="A55" s="27">
        <f t="shared" si="1"/>
        <v>25</v>
      </c>
      <c r="B55" s="20" t="s">
        <v>301</v>
      </c>
      <c r="C55" s="28">
        <f t="shared" si="5"/>
        <v>40</v>
      </c>
      <c r="D55" s="31" t="s">
        <v>214</v>
      </c>
      <c r="E55" s="29">
        <v>1100</v>
      </c>
      <c r="F55" s="30">
        <f t="shared" si="4"/>
        <v>44000</v>
      </c>
      <c r="G55" s="27">
        <v>10</v>
      </c>
      <c r="H55" s="27"/>
      <c r="I55" s="27"/>
      <c r="J55" s="27">
        <v>10</v>
      </c>
      <c r="K55" s="27"/>
      <c r="L55" s="27"/>
      <c r="M55" s="27">
        <v>10</v>
      </c>
      <c r="N55" s="27"/>
      <c r="O55" s="27"/>
      <c r="P55" s="27">
        <v>10</v>
      </c>
      <c r="Q55" s="27"/>
      <c r="R55" s="27"/>
    </row>
    <row r="56" spans="1:18" ht="21">
      <c r="A56" s="27">
        <f t="shared" si="1"/>
        <v>26</v>
      </c>
      <c r="B56" s="20" t="s">
        <v>302</v>
      </c>
      <c r="C56" s="28">
        <f t="shared" si="5"/>
        <v>40</v>
      </c>
      <c r="D56" s="31" t="s">
        <v>214</v>
      </c>
      <c r="E56" s="29">
        <v>1100</v>
      </c>
      <c r="F56" s="30">
        <f t="shared" si="4"/>
        <v>44000</v>
      </c>
      <c r="G56" s="27">
        <v>10</v>
      </c>
      <c r="H56" s="27"/>
      <c r="I56" s="27"/>
      <c r="J56" s="27">
        <v>10</v>
      </c>
      <c r="K56" s="27"/>
      <c r="L56" s="27"/>
      <c r="M56" s="27">
        <v>10</v>
      </c>
      <c r="N56" s="27"/>
      <c r="O56" s="27"/>
      <c r="P56" s="27">
        <v>10</v>
      </c>
      <c r="Q56" s="27"/>
      <c r="R56" s="27"/>
    </row>
    <row r="57" spans="1:18" ht="21">
      <c r="A57" s="27">
        <f t="shared" si="1"/>
        <v>27</v>
      </c>
      <c r="B57" s="20" t="s">
        <v>343</v>
      </c>
      <c r="C57" s="28">
        <f>SUM(G57:R57)</f>
        <v>71</v>
      </c>
      <c r="D57" s="31" t="s">
        <v>201</v>
      </c>
      <c r="E57" s="29">
        <v>358</v>
      </c>
      <c r="F57" s="30">
        <f>E57*C57</f>
        <v>25418</v>
      </c>
      <c r="G57" s="27">
        <v>31</v>
      </c>
      <c r="H57" s="27"/>
      <c r="I57" s="27"/>
      <c r="J57" s="27">
        <v>14</v>
      </c>
      <c r="K57" s="27"/>
      <c r="L57" s="27"/>
      <c r="M57" s="27">
        <v>14</v>
      </c>
      <c r="N57" s="27"/>
      <c r="O57" s="27">
        <v>10</v>
      </c>
      <c r="P57" s="27">
        <v>2</v>
      </c>
      <c r="Q57" s="27"/>
      <c r="R57" s="27"/>
    </row>
    <row r="58" spans="1:18" ht="21">
      <c r="A58" s="27">
        <f t="shared" si="1"/>
        <v>28</v>
      </c>
      <c r="B58" s="20" t="s">
        <v>344</v>
      </c>
      <c r="C58" s="28">
        <f>SUM(G58:R58)</f>
        <v>81</v>
      </c>
      <c r="D58" s="31" t="s">
        <v>201</v>
      </c>
      <c r="E58" s="29">
        <v>358</v>
      </c>
      <c r="F58" s="30">
        <f>E58*C58</f>
        <v>28998</v>
      </c>
      <c r="G58" s="27">
        <v>36</v>
      </c>
      <c r="H58" s="27"/>
      <c r="I58" s="27"/>
      <c r="J58" s="27">
        <v>14</v>
      </c>
      <c r="K58" s="27">
        <v>5</v>
      </c>
      <c r="L58" s="27"/>
      <c r="M58" s="27">
        <v>14</v>
      </c>
      <c r="N58" s="27"/>
      <c r="O58" s="27">
        <v>10</v>
      </c>
      <c r="P58" s="27">
        <v>2</v>
      </c>
      <c r="Q58" s="27"/>
      <c r="R58" s="27"/>
    </row>
    <row r="59" spans="1:18" ht="21">
      <c r="A59" s="27">
        <f t="shared" si="1"/>
        <v>29</v>
      </c>
      <c r="B59" s="20" t="s">
        <v>345</v>
      </c>
      <c r="C59" s="28">
        <f>SUM(G59:R59)</f>
        <v>78</v>
      </c>
      <c r="D59" s="31" t="s">
        <v>201</v>
      </c>
      <c r="E59" s="29">
        <v>358</v>
      </c>
      <c r="F59" s="30">
        <f>E59*C59</f>
        <v>27924</v>
      </c>
      <c r="G59" s="27">
        <v>34</v>
      </c>
      <c r="H59" s="27"/>
      <c r="I59" s="27"/>
      <c r="J59" s="27">
        <v>14</v>
      </c>
      <c r="K59" s="27">
        <v>5</v>
      </c>
      <c r="L59" s="27"/>
      <c r="M59" s="27">
        <v>13</v>
      </c>
      <c r="N59" s="27"/>
      <c r="O59" s="27">
        <v>10</v>
      </c>
      <c r="P59" s="27">
        <v>2</v>
      </c>
      <c r="Q59" s="27"/>
      <c r="R59" s="27"/>
    </row>
    <row r="60" spans="1:18" ht="21">
      <c r="A60" s="27">
        <f t="shared" si="1"/>
        <v>30</v>
      </c>
      <c r="B60" s="20" t="s">
        <v>346</v>
      </c>
      <c r="C60" s="28">
        <f>SUM(G60:R60)</f>
        <v>188</v>
      </c>
      <c r="D60" s="31" t="s">
        <v>201</v>
      </c>
      <c r="E60" s="29">
        <v>358</v>
      </c>
      <c r="F60" s="30">
        <f>E60*C60</f>
        <v>67304</v>
      </c>
      <c r="G60" s="27">
        <v>67</v>
      </c>
      <c r="H60" s="27"/>
      <c r="I60" s="27"/>
      <c r="J60" s="27">
        <v>42</v>
      </c>
      <c r="K60" s="27"/>
      <c r="L60" s="27">
        <v>6</v>
      </c>
      <c r="M60" s="27">
        <v>41</v>
      </c>
      <c r="N60" s="27"/>
      <c r="O60" s="27"/>
      <c r="P60" s="27">
        <v>32</v>
      </c>
      <c r="Q60" s="27"/>
      <c r="R60" s="27"/>
    </row>
    <row r="61" spans="1:18" ht="21">
      <c r="A61" s="27">
        <f t="shared" si="1"/>
        <v>31</v>
      </c>
      <c r="B61" s="20" t="s">
        <v>457</v>
      </c>
      <c r="C61" s="28">
        <f aca="true" t="shared" si="6" ref="C61:C68">SUM(G61:R61)</f>
        <v>273</v>
      </c>
      <c r="D61" s="31" t="s">
        <v>201</v>
      </c>
      <c r="E61" s="29">
        <v>520</v>
      </c>
      <c r="F61" s="30">
        <f aca="true" t="shared" si="7" ref="F61:F68">E61*C61</f>
        <v>141960</v>
      </c>
      <c r="G61" s="27">
        <v>60</v>
      </c>
      <c r="H61" s="27"/>
      <c r="I61" s="27"/>
      <c r="J61" s="27">
        <v>60</v>
      </c>
      <c r="K61" s="27">
        <v>15</v>
      </c>
      <c r="L61" s="27"/>
      <c r="M61" s="27">
        <v>60</v>
      </c>
      <c r="N61" s="27">
        <v>18</v>
      </c>
      <c r="O61" s="27"/>
      <c r="P61" s="27">
        <v>60</v>
      </c>
      <c r="Q61" s="27"/>
      <c r="R61" s="27"/>
    </row>
    <row r="62" spans="1:18" ht="21">
      <c r="A62" s="27">
        <f t="shared" si="1"/>
        <v>32</v>
      </c>
      <c r="B62" s="20" t="s">
        <v>458</v>
      </c>
      <c r="C62" s="28">
        <f>SUM(G62:R62)</f>
        <v>225</v>
      </c>
      <c r="D62" s="31" t="s">
        <v>201</v>
      </c>
      <c r="E62" s="29">
        <v>520</v>
      </c>
      <c r="F62" s="30">
        <f>E62*C62</f>
        <v>117000</v>
      </c>
      <c r="G62" s="27">
        <v>55</v>
      </c>
      <c r="H62" s="27"/>
      <c r="I62" s="27"/>
      <c r="J62" s="27">
        <v>55</v>
      </c>
      <c r="K62" s="27">
        <v>5</v>
      </c>
      <c r="L62" s="27"/>
      <c r="M62" s="27">
        <v>55</v>
      </c>
      <c r="N62" s="27"/>
      <c r="O62" s="27"/>
      <c r="P62" s="27">
        <v>55</v>
      </c>
      <c r="Q62" s="27"/>
      <c r="R62" s="27"/>
    </row>
    <row r="63" spans="1:18" ht="21">
      <c r="A63" s="27">
        <f t="shared" si="1"/>
        <v>33</v>
      </c>
      <c r="B63" s="20" t="s">
        <v>459</v>
      </c>
      <c r="C63" s="28">
        <f>SUM(G63:R63)</f>
        <v>225</v>
      </c>
      <c r="D63" s="31" t="s">
        <v>201</v>
      </c>
      <c r="E63" s="29">
        <v>520</v>
      </c>
      <c r="F63" s="30">
        <f>E63*C63</f>
        <v>117000</v>
      </c>
      <c r="G63" s="27">
        <v>55</v>
      </c>
      <c r="H63" s="27"/>
      <c r="I63" s="27"/>
      <c r="J63" s="27">
        <v>55</v>
      </c>
      <c r="K63" s="27">
        <v>5</v>
      </c>
      <c r="L63" s="27"/>
      <c r="M63" s="27">
        <v>55</v>
      </c>
      <c r="N63" s="27"/>
      <c r="O63" s="27"/>
      <c r="P63" s="27">
        <v>55</v>
      </c>
      <c r="Q63" s="27"/>
      <c r="R63" s="27"/>
    </row>
    <row r="64" spans="1:18" ht="21">
      <c r="A64" s="27">
        <f t="shared" si="1"/>
        <v>34</v>
      </c>
      <c r="B64" s="20" t="s">
        <v>594</v>
      </c>
      <c r="C64" s="28">
        <f>SUM(G64:R64)</f>
        <v>225</v>
      </c>
      <c r="D64" s="31" t="s">
        <v>201</v>
      </c>
      <c r="E64" s="29">
        <v>520</v>
      </c>
      <c r="F64" s="30">
        <f>E64*C64</f>
        <v>117000</v>
      </c>
      <c r="G64" s="27">
        <v>55</v>
      </c>
      <c r="H64" s="27"/>
      <c r="I64" s="27"/>
      <c r="J64" s="27">
        <v>55</v>
      </c>
      <c r="K64" s="27">
        <v>5</v>
      </c>
      <c r="L64" s="27"/>
      <c r="M64" s="27">
        <v>55</v>
      </c>
      <c r="N64" s="27"/>
      <c r="O64" s="27"/>
      <c r="P64" s="27">
        <v>55</v>
      </c>
      <c r="Q64" s="27"/>
      <c r="R64" s="27"/>
    </row>
    <row r="65" spans="1:18" ht="12.75">
      <c r="A65" s="27">
        <f t="shared" si="1"/>
        <v>35</v>
      </c>
      <c r="B65" s="21" t="s">
        <v>303</v>
      </c>
      <c r="C65" s="28">
        <f t="shared" si="6"/>
        <v>400</v>
      </c>
      <c r="D65" s="31" t="s">
        <v>201</v>
      </c>
      <c r="E65" s="29">
        <v>520</v>
      </c>
      <c r="F65" s="30">
        <f t="shared" si="7"/>
        <v>208000</v>
      </c>
      <c r="G65" s="27">
        <v>95</v>
      </c>
      <c r="H65" s="27"/>
      <c r="I65" s="27"/>
      <c r="J65" s="27">
        <v>95</v>
      </c>
      <c r="K65" s="27"/>
      <c r="L65" s="27">
        <v>12</v>
      </c>
      <c r="M65" s="27">
        <v>95</v>
      </c>
      <c r="N65" s="27">
        <v>5</v>
      </c>
      <c r="O65" s="27">
        <v>3</v>
      </c>
      <c r="P65" s="27">
        <v>95</v>
      </c>
      <c r="Q65" s="27"/>
      <c r="R65" s="27"/>
    </row>
    <row r="66" spans="1:18" ht="12.75">
      <c r="A66" s="27">
        <f t="shared" si="1"/>
        <v>36</v>
      </c>
      <c r="B66" s="21" t="s">
        <v>304</v>
      </c>
      <c r="C66" s="28">
        <f t="shared" si="6"/>
        <v>240</v>
      </c>
      <c r="D66" s="31" t="s">
        <v>201</v>
      </c>
      <c r="E66" s="29">
        <v>520</v>
      </c>
      <c r="F66" s="30">
        <f t="shared" si="7"/>
        <v>124800</v>
      </c>
      <c r="G66" s="27">
        <v>55</v>
      </c>
      <c r="H66" s="27"/>
      <c r="I66" s="27"/>
      <c r="J66" s="27">
        <v>55</v>
      </c>
      <c r="K66" s="27">
        <v>5</v>
      </c>
      <c r="L66" s="27">
        <v>8</v>
      </c>
      <c r="M66" s="27">
        <v>55</v>
      </c>
      <c r="N66" s="27">
        <v>5</v>
      </c>
      <c r="O66" s="27">
        <v>2</v>
      </c>
      <c r="P66" s="27">
        <v>55</v>
      </c>
      <c r="Q66" s="27"/>
      <c r="R66" s="27"/>
    </row>
    <row r="67" spans="1:18" ht="12.75">
      <c r="A67" s="27">
        <f t="shared" si="1"/>
        <v>37</v>
      </c>
      <c r="B67" s="21" t="s">
        <v>312</v>
      </c>
      <c r="C67" s="28">
        <f t="shared" si="6"/>
        <v>240</v>
      </c>
      <c r="D67" s="31" t="s">
        <v>201</v>
      </c>
      <c r="E67" s="29">
        <v>520</v>
      </c>
      <c r="F67" s="30">
        <f t="shared" si="7"/>
        <v>124800</v>
      </c>
      <c r="G67" s="27">
        <v>55</v>
      </c>
      <c r="H67" s="27"/>
      <c r="I67" s="27"/>
      <c r="J67" s="27">
        <v>55</v>
      </c>
      <c r="K67" s="27">
        <v>5</v>
      </c>
      <c r="L67" s="27">
        <v>8</v>
      </c>
      <c r="M67" s="27">
        <v>55</v>
      </c>
      <c r="N67" s="27">
        <v>5</v>
      </c>
      <c r="O67" s="27">
        <v>2</v>
      </c>
      <c r="P67" s="27">
        <v>55</v>
      </c>
      <c r="Q67" s="27"/>
      <c r="R67" s="27"/>
    </row>
    <row r="68" spans="1:18" ht="12.75">
      <c r="A68" s="27">
        <f t="shared" si="1"/>
        <v>38</v>
      </c>
      <c r="B68" s="21" t="s">
        <v>305</v>
      </c>
      <c r="C68" s="28">
        <f t="shared" si="6"/>
        <v>240</v>
      </c>
      <c r="D68" s="31" t="s">
        <v>201</v>
      </c>
      <c r="E68" s="29">
        <v>520</v>
      </c>
      <c r="F68" s="30">
        <f t="shared" si="7"/>
        <v>124800</v>
      </c>
      <c r="G68" s="27">
        <v>55</v>
      </c>
      <c r="H68" s="27"/>
      <c r="I68" s="27"/>
      <c r="J68" s="27">
        <v>55</v>
      </c>
      <c r="K68" s="27">
        <v>5</v>
      </c>
      <c r="L68" s="27">
        <v>8</v>
      </c>
      <c r="M68" s="27">
        <v>55</v>
      </c>
      <c r="N68" s="27">
        <v>5</v>
      </c>
      <c r="O68" s="27">
        <v>2</v>
      </c>
      <c r="P68" s="27">
        <v>55</v>
      </c>
      <c r="Q68" s="27"/>
      <c r="R68" s="27"/>
    </row>
    <row r="69" spans="1:18" ht="31.5">
      <c r="A69" s="27">
        <f t="shared" si="1"/>
        <v>39</v>
      </c>
      <c r="B69" s="20" t="s">
        <v>315</v>
      </c>
      <c r="C69" s="28">
        <f>SUM(G69:R69)</f>
        <v>2</v>
      </c>
      <c r="D69" s="31" t="s">
        <v>109</v>
      </c>
      <c r="E69" s="29">
        <v>150</v>
      </c>
      <c r="F69" s="30">
        <f>E69*C69</f>
        <v>300</v>
      </c>
      <c r="G69" s="27"/>
      <c r="H69" s="27"/>
      <c r="I69" s="27">
        <v>2</v>
      </c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75">
      <c r="A70" s="39"/>
      <c r="B70" s="40"/>
      <c r="C70" s="41"/>
      <c r="D70" s="55"/>
      <c r="E70" s="42"/>
      <c r="F70" s="43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2.75">
      <c r="A71" s="109"/>
      <c r="B71" s="110"/>
      <c r="C71" s="109"/>
      <c r="D71" s="109"/>
      <c r="E71" s="109"/>
      <c r="F71" s="111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13" t="s">
        <v>597</v>
      </c>
    </row>
    <row r="72" spans="1:18" ht="21">
      <c r="A72" s="27">
        <f>A69+1</f>
        <v>40</v>
      </c>
      <c r="B72" s="20" t="s">
        <v>316</v>
      </c>
      <c r="C72" s="28">
        <f aca="true" t="shared" si="8" ref="C72:C80">SUM(G72:R72)</f>
        <v>144</v>
      </c>
      <c r="D72" s="31" t="s">
        <v>109</v>
      </c>
      <c r="E72" s="29">
        <v>320</v>
      </c>
      <c r="F72" s="30">
        <f aca="true" t="shared" si="9" ref="F72:F80">E72*C72</f>
        <v>46080</v>
      </c>
      <c r="G72" s="27">
        <v>70</v>
      </c>
      <c r="H72" s="27"/>
      <c r="I72" s="27"/>
      <c r="J72" s="27">
        <v>50</v>
      </c>
      <c r="K72" s="27"/>
      <c r="L72" s="27"/>
      <c r="M72" s="27">
        <v>24</v>
      </c>
      <c r="N72" s="27"/>
      <c r="O72" s="27"/>
      <c r="P72" s="27"/>
      <c r="Q72" s="27"/>
      <c r="R72" s="27"/>
    </row>
    <row r="73" spans="1:18" ht="21">
      <c r="A73" s="27">
        <f>A72+1</f>
        <v>41</v>
      </c>
      <c r="B73" s="20" t="s">
        <v>317</v>
      </c>
      <c r="C73" s="28">
        <f t="shared" si="8"/>
        <v>79</v>
      </c>
      <c r="D73" s="31" t="s">
        <v>109</v>
      </c>
      <c r="E73" s="29">
        <v>720</v>
      </c>
      <c r="F73" s="30">
        <f t="shared" si="9"/>
        <v>56880</v>
      </c>
      <c r="G73" s="27">
        <v>25</v>
      </c>
      <c r="H73" s="27"/>
      <c r="I73" s="27"/>
      <c r="J73" s="27">
        <v>18</v>
      </c>
      <c r="K73" s="27"/>
      <c r="L73" s="27"/>
      <c r="M73" s="27">
        <v>18</v>
      </c>
      <c r="N73" s="27"/>
      <c r="O73" s="27">
        <v>15</v>
      </c>
      <c r="P73" s="27">
        <v>3</v>
      </c>
      <c r="Q73" s="27"/>
      <c r="R73" s="27"/>
    </row>
    <row r="74" spans="1:18" ht="21">
      <c r="A74" s="27">
        <f>A73+1</f>
        <v>42</v>
      </c>
      <c r="B74" s="20" t="s">
        <v>442</v>
      </c>
      <c r="C74" s="28">
        <f t="shared" si="8"/>
        <v>70</v>
      </c>
      <c r="D74" s="31" t="s">
        <v>112</v>
      </c>
      <c r="E74" s="29">
        <v>75</v>
      </c>
      <c r="F74" s="30">
        <f t="shared" si="9"/>
        <v>5250</v>
      </c>
      <c r="G74" s="27">
        <v>50</v>
      </c>
      <c r="H74" s="27"/>
      <c r="I74" s="27"/>
      <c r="J74" s="27"/>
      <c r="K74" s="27"/>
      <c r="L74" s="27"/>
      <c r="M74" s="27">
        <v>20</v>
      </c>
      <c r="N74" s="27"/>
      <c r="O74" s="27"/>
      <c r="P74" s="27"/>
      <c r="Q74" s="27"/>
      <c r="R74" s="27"/>
    </row>
    <row r="75" spans="1:18" ht="21">
      <c r="A75" s="27">
        <f aca="true" t="shared" si="10" ref="A75:A80">A74+1</f>
        <v>43</v>
      </c>
      <c r="B75" s="20" t="s">
        <v>407</v>
      </c>
      <c r="C75" s="28">
        <f t="shared" si="8"/>
        <v>150</v>
      </c>
      <c r="D75" s="31" t="s">
        <v>109</v>
      </c>
      <c r="E75" s="29">
        <v>280</v>
      </c>
      <c r="F75" s="30">
        <f t="shared" si="9"/>
        <v>42000</v>
      </c>
      <c r="G75" s="27">
        <v>50</v>
      </c>
      <c r="H75" s="27"/>
      <c r="I75" s="27"/>
      <c r="J75" s="27">
        <v>50</v>
      </c>
      <c r="K75" s="27"/>
      <c r="L75" s="27"/>
      <c r="M75" s="27">
        <v>50</v>
      </c>
      <c r="N75" s="27"/>
      <c r="O75" s="27"/>
      <c r="P75" s="27"/>
      <c r="Q75" s="27"/>
      <c r="R75" s="27"/>
    </row>
    <row r="76" spans="1:18" ht="21">
      <c r="A76" s="27">
        <f t="shared" si="10"/>
        <v>44</v>
      </c>
      <c r="B76" s="20" t="s">
        <v>408</v>
      </c>
      <c r="C76" s="28">
        <f t="shared" si="8"/>
        <v>180</v>
      </c>
      <c r="D76" s="31" t="s">
        <v>112</v>
      </c>
      <c r="E76" s="29">
        <v>95</v>
      </c>
      <c r="F76" s="30">
        <f t="shared" si="9"/>
        <v>17100</v>
      </c>
      <c r="G76" s="27">
        <v>50</v>
      </c>
      <c r="H76" s="27"/>
      <c r="I76" s="27">
        <v>18</v>
      </c>
      <c r="J76" s="27">
        <v>50</v>
      </c>
      <c r="K76" s="27"/>
      <c r="L76" s="27"/>
      <c r="M76" s="27">
        <v>50</v>
      </c>
      <c r="N76" s="27"/>
      <c r="O76" s="27">
        <v>12</v>
      </c>
      <c r="P76" s="27"/>
      <c r="Q76" s="27"/>
      <c r="R76" s="27"/>
    </row>
    <row r="77" spans="1:18" ht="21">
      <c r="A77" s="27">
        <f t="shared" si="10"/>
        <v>45</v>
      </c>
      <c r="B77" s="24" t="s">
        <v>341</v>
      </c>
      <c r="C77" s="28">
        <f t="shared" si="8"/>
        <v>20</v>
      </c>
      <c r="D77" s="31" t="s">
        <v>214</v>
      </c>
      <c r="E77" s="29">
        <v>1100</v>
      </c>
      <c r="F77" s="30">
        <f t="shared" si="9"/>
        <v>22000</v>
      </c>
      <c r="G77" s="27">
        <v>7</v>
      </c>
      <c r="H77" s="27"/>
      <c r="I77" s="27">
        <v>2</v>
      </c>
      <c r="J77" s="27">
        <v>1</v>
      </c>
      <c r="K77" s="27"/>
      <c r="L77" s="27">
        <v>2</v>
      </c>
      <c r="M77" s="27">
        <v>2</v>
      </c>
      <c r="N77" s="27"/>
      <c r="O77" s="27">
        <v>2</v>
      </c>
      <c r="P77" s="27">
        <v>2</v>
      </c>
      <c r="Q77" s="27"/>
      <c r="R77" s="27">
        <v>2</v>
      </c>
    </row>
    <row r="78" spans="1:18" ht="12.75">
      <c r="A78" s="27">
        <f t="shared" si="10"/>
        <v>46</v>
      </c>
      <c r="B78" s="20" t="s">
        <v>251</v>
      </c>
      <c r="C78" s="28">
        <f t="shared" si="8"/>
        <v>154</v>
      </c>
      <c r="D78" s="31" t="s">
        <v>34</v>
      </c>
      <c r="E78" s="29">
        <v>25</v>
      </c>
      <c r="F78" s="30">
        <f t="shared" si="9"/>
        <v>3850</v>
      </c>
      <c r="G78" s="27">
        <v>50</v>
      </c>
      <c r="H78" s="27"/>
      <c r="I78" s="27"/>
      <c r="J78" s="27">
        <v>80</v>
      </c>
      <c r="K78" s="27"/>
      <c r="L78" s="27"/>
      <c r="M78" s="27">
        <v>24</v>
      </c>
      <c r="N78" s="27"/>
      <c r="O78" s="27"/>
      <c r="P78" s="27"/>
      <c r="Q78" s="27"/>
      <c r="R78" s="27"/>
    </row>
    <row r="79" spans="1:18" ht="21">
      <c r="A79" s="27">
        <f t="shared" si="10"/>
        <v>47</v>
      </c>
      <c r="B79" s="24" t="s">
        <v>294</v>
      </c>
      <c r="C79" s="28">
        <f t="shared" si="8"/>
        <v>3</v>
      </c>
      <c r="D79" s="31" t="s">
        <v>214</v>
      </c>
      <c r="E79" s="29">
        <v>2500</v>
      </c>
      <c r="F79" s="30">
        <f t="shared" si="9"/>
        <v>7500</v>
      </c>
      <c r="G79" s="27">
        <v>1</v>
      </c>
      <c r="H79" s="27"/>
      <c r="I79" s="27"/>
      <c r="J79" s="27"/>
      <c r="K79" s="27"/>
      <c r="L79" s="27"/>
      <c r="M79" s="27">
        <v>1</v>
      </c>
      <c r="N79" s="27"/>
      <c r="O79" s="27"/>
      <c r="P79" s="27">
        <v>1</v>
      </c>
      <c r="Q79" s="27"/>
      <c r="R79" s="27"/>
    </row>
    <row r="80" spans="1:18" ht="12.75">
      <c r="A80" s="27">
        <f t="shared" si="10"/>
        <v>48</v>
      </c>
      <c r="B80" s="24" t="s">
        <v>213</v>
      </c>
      <c r="C80" s="28">
        <f t="shared" si="8"/>
        <v>8</v>
      </c>
      <c r="D80" s="31" t="s">
        <v>214</v>
      </c>
      <c r="E80" s="29">
        <v>4200</v>
      </c>
      <c r="F80" s="30">
        <f t="shared" si="9"/>
        <v>33600</v>
      </c>
      <c r="G80" s="27">
        <v>2</v>
      </c>
      <c r="H80" s="27"/>
      <c r="I80" s="27"/>
      <c r="J80" s="27"/>
      <c r="K80" s="27"/>
      <c r="L80" s="27">
        <v>2</v>
      </c>
      <c r="M80" s="27"/>
      <c r="N80" s="27"/>
      <c r="O80" s="27">
        <v>2</v>
      </c>
      <c r="P80" s="27"/>
      <c r="Q80" s="27">
        <v>2</v>
      </c>
      <c r="R80" s="27"/>
    </row>
    <row r="81" spans="1:18" ht="12.75">
      <c r="A81" s="57"/>
      <c r="B81" s="50"/>
      <c r="C81" s="51"/>
      <c r="D81" s="52"/>
      <c r="E81" s="53"/>
      <c r="F81" s="54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8"/>
    </row>
    <row r="82" spans="1:18" ht="12.75">
      <c r="A82" s="27"/>
      <c r="B82" s="34" t="s">
        <v>41</v>
      </c>
      <c r="C82" s="28"/>
      <c r="D82" s="31"/>
      <c r="E82" s="29"/>
      <c r="F82" s="30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12.75">
      <c r="A83" s="27">
        <f aca="true" t="shared" si="11" ref="A83:A151">A82+1</f>
        <v>1</v>
      </c>
      <c r="B83" s="20" t="s">
        <v>132</v>
      </c>
      <c r="C83" s="28">
        <f>SUM(G83:R83)</f>
        <v>112</v>
      </c>
      <c r="D83" s="31" t="s">
        <v>111</v>
      </c>
      <c r="E83" s="29">
        <v>20</v>
      </c>
      <c r="F83" s="30">
        <f>E83*C83</f>
        <v>2240</v>
      </c>
      <c r="G83" s="27">
        <v>33</v>
      </c>
      <c r="H83" s="27"/>
      <c r="I83" s="27"/>
      <c r="J83" s="27">
        <v>28</v>
      </c>
      <c r="K83" s="27"/>
      <c r="L83" s="27"/>
      <c r="M83" s="27">
        <v>23</v>
      </c>
      <c r="N83" s="27"/>
      <c r="O83" s="27"/>
      <c r="P83" s="27">
        <v>28</v>
      </c>
      <c r="Q83" s="27"/>
      <c r="R83" s="27"/>
    </row>
    <row r="84" spans="1:18" ht="21">
      <c r="A84" s="27">
        <f t="shared" si="11"/>
        <v>2</v>
      </c>
      <c r="B84" s="20" t="s">
        <v>133</v>
      </c>
      <c r="C84" s="28">
        <f>SUM(G84:R84)</f>
        <v>414</v>
      </c>
      <c r="D84" s="31" t="s">
        <v>111</v>
      </c>
      <c r="E84" s="29">
        <v>25</v>
      </c>
      <c r="F84" s="30">
        <f>E84*C84</f>
        <v>10350</v>
      </c>
      <c r="G84" s="27">
        <v>210</v>
      </c>
      <c r="H84" s="27"/>
      <c r="I84" s="27"/>
      <c r="J84" s="27">
        <v>2</v>
      </c>
      <c r="K84" s="27"/>
      <c r="L84" s="27"/>
      <c r="M84" s="27">
        <v>202</v>
      </c>
      <c r="N84" s="27"/>
      <c r="O84" s="27"/>
      <c r="P84" s="27"/>
      <c r="Q84" s="27"/>
      <c r="R84" s="27"/>
    </row>
    <row r="85" spans="1:18" ht="21">
      <c r="A85" s="27">
        <f t="shared" si="11"/>
        <v>3</v>
      </c>
      <c r="B85" s="20" t="s">
        <v>134</v>
      </c>
      <c r="C85" s="28">
        <f>SUM(G85:R85)</f>
        <v>33</v>
      </c>
      <c r="D85" s="31" t="s">
        <v>111</v>
      </c>
      <c r="E85" s="29">
        <v>80</v>
      </c>
      <c r="F85" s="30">
        <f>E85*C85</f>
        <v>2640</v>
      </c>
      <c r="G85" s="27">
        <v>23</v>
      </c>
      <c r="H85" s="27">
        <v>3</v>
      </c>
      <c r="I85" s="27">
        <v>1</v>
      </c>
      <c r="J85" s="27">
        <v>2</v>
      </c>
      <c r="K85" s="27">
        <v>2</v>
      </c>
      <c r="L85" s="27"/>
      <c r="M85" s="27">
        <v>1</v>
      </c>
      <c r="N85" s="27"/>
      <c r="O85" s="27"/>
      <c r="P85" s="27"/>
      <c r="Q85" s="27"/>
      <c r="R85" s="27">
        <v>1</v>
      </c>
    </row>
    <row r="86" spans="1:18" ht="12" customHeight="1">
      <c r="A86" s="27">
        <f t="shared" si="11"/>
        <v>4</v>
      </c>
      <c r="B86" s="20" t="s">
        <v>42</v>
      </c>
      <c r="C86" s="28">
        <f>SUM(G86:R86)</f>
        <v>305</v>
      </c>
      <c r="D86" s="27" t="s">
        <v>108</v>
      </c>
      <c r="E86" s="29">
        <v>40</v>
      </c>
      <c r="F86" s="30">
        <f>E86*C86</f>
        <v>12200</v>
      </c>
      <c r="G86" s="27">
        <v>89</v>
      </c>
      <c r="H86" s="27">
        <v>3</v>
      </c>
      <c r="I86" s="27">
        <v>6</v>
      </c>
      <c r="J86" s="27">
        <v>32</v>
      </c>
      <c r="K86" s="27">
        <v>5</v>
      </c>
      <c r="L86" s="27">
        <v>1</v>
      </c>
      <c r="M86" s="27">
        <v>72</v>
      </c>
      <c r="N86" s="27">
        <v>61</v>
      </c>
      <c r="O86" s="27">
        <v>5</v>
      </c>
      <c r="P86" s="27">
        <v>29</v>
      </c>
      <c r="Q86" s="27">
        <v>1</v>
      </c>
      <c r="R86" s="27">
        <v>1</v>
      </c>
    </row>
    <row r="87" spans="1:18" ht="12.75">
      <c r="A87" s="27">
        <f t="shared" si="11"/>
        <v>5</v>
      </c>
      <c r="B87" s="20" t="s">
        <v>135</v>
      </c>
      <c r="C87" s="28">
        <f aca="true" t="shared" si="12" ref="C87:C116">SUM(G87:R87)</f>
        <v>110</v>
      </c>
      <c r="D87" s="27" t="s">
        <v>34</v>
      </c>
      <c r="E87" s="29">
        <v>5</v>
      </c>
      <c r="F87" s="30">
        <f aca="true" t="shared" si="13" ref="F87:F118">E87*C87</f>
        <v>550</v>
      </c>
      <c r="G87" s="27">
        <v>60</v>
      </c>
      <c r="H87" s="27"/>
      <c r="I87" s="27"/>
      <c r="J87" s="27">
        <v>10</v>
      </c>
      <c r="K87" s="27"/>
      <c r="L87" s="27"/>
      <c r="M87" s="27">
        <v>35</v>
      </c>
      <c r="N87" s="27"/>
      <c r="O87" s="27"/>
      <c r="P87" s="27">
        <v>5</v>
      </c>
      <c r="Q87" s="27"/>
      <c r="R87" s="27"/>
    </row>
    <row r="88" spans="1:18" ht="12.75">
      <c r="A88" s="27">
        <f t="shared" si="11"/>
        <v>6</v>
      </c>
      <c r="B88" s="20" t="s">
        <v>398</v>
      </c>
      <c r="C88" s="28">
        <f>SUM(G88:R88)</f>
        <v>7</v>
      </c>
      <c r="D88" s="27" t="s">
        <v>109</v>
      </c>
      <c r="E88" s="29">
        <v>260</v>
      </c>
      <c r="F88" s="30">
        <f>E88*C88</f>
        <v>1820</v>
      </c>
      <c r="G88" s="27">
        <v>3</v>
      </c>
      <c r="H88" s="27"/>
      <c r="I88" s="27"/>
      <c r="J88" s="27">
        <v>1</v>
      </c>
      <c r="K88" s="27"/>
      <c r="L88" s="27"/>
      <c r="M88" s="27">
        <v>1</v>
      </c>
      <c r="N88" s="27"/>
      <c r="O88" s="27"/>
      <c r="P88" s="27">
        <v>1</v>
      </c>
      <c r="Q88" s="27"/>
      <c r="R88" s="27">
        <v>1</v>
      </c>
    </row>
    <row r="89" spans="1:18" ht="12.75">
      <c r="A89" s="27">
        <f t="shared" si="11"/>
        <v>7</v>
      </c>
      <c r="B89" s="20" t="s">
        <v>361</v>
      </c>
      <c r="C89" s="28">
        <f t="shared" si="12"/>
        <v>5283</v>
      </c>
      <c r="D89" s="31" t="s">
        <v>34</v>
      </c>
      <c r="E89" s="29">
        <v>10</v>
      </c>
      <c r="F89" s="30">
        <f t="shared" si="13"/>
        <v>52830</v>
      </c>
      <c r="G89" s="27">
        <v>1200</v>
      </c>
      <c r="H89" s="27">
        <v>378</v>
      </c>
      <c r="I89" s="27">
        <v>40</v>
      </c>
      <c r="J89" s="27">
        <v>1200</v>
      </c>
      <c r="K89" s="27">
        <v>20</v>
      </c>
      <c r="L89" s="27">
        <v>15</v>
      </c>
      <c r="M89" s="27">
        <v>1200</v>
      </c>
      <c r="N89" s="27"/>
      <c r="O89" s="27">
        <v>15</v>
      </c>
      <c r="P89" s="27">
        <v>1200</v>
      </c>
      <c r="Q89" s="27"/>
      <c r="R89" s="27">
        <v>15</v>
      </c>
    </row>
    <row r="90" spans="1:18" ht="12.75">
      <c r="A90" s="27">
        <f t="shared" si="11"/>
        <v>8</v>
      </c>
      <c r="B90" s="20" t="s">
        <v>368</v>
      </c>
      <c r="C90" s="28">
        <f t="shared" si="12"/>
        <v>1744</v>
      </c>
      <c r="D90" s="31" t="s">
        <v>34</v>
      </c>
      <c r="E90" s="29">
        <v>10</v>
      </c>
      <c r="F90" s="30">
        <f t="shared" si="13"/>
        <v>17440</v>
      </c>
      <c r="G90" s="27">
        <v>682</v>
      </c>
      <c r="H90" s="27"/>
      <c r="I90" s="27">
        <v>15</v>
      </c>
      <c r="J90" s="27">
        <v>320</v>
      </c>
      <c r="K90" s="27"/>
      <c r="L90" s="27"/>
      <c r="M90" s="27">
        <v>407</v>
      </c>
      <c r="N90" s="27"/>
      <c r="O90" s="27"/>
      <c r="P90" s="27">
        <v>320</v>
      </c>
      <c r="Q90" s="27"/>
      <c r="R90" s="27"/>
    </row>
    <row r="91" spans="1:18" ht="12.75">
      <c r="A91" s="27">
        <f t="shared" si="11"/>
        <v>9</v>
      </c>
      <c r="B91" s="20" t="s">
        <v>369</v>
      </c>
      <c r="C91" s="28">
        <f t="shared" si="12"/>
        <v>413</v>
      </c>
      <c r="D91" s="27" t="s">
        <v>34</v>
      </c>
      <c r="E91" s="29">
        <v>10</v>
      </c>
      <c r="F91" s="30">
        <f t="shared" si="13"/>
        <v>4130</v>
      </c>
      <c r="G91" s="27">
        <v>177</v>
      </c>
      <c r="H91" s="27"/>
      <c r="I91" s="27"/>
      <c r="J91" s="27">
        <v>62</v>
      </c>
      <c r="K91" s="27"/>
      <c r="L91" s="27"/>
      <c r="M91" s="27">
        <v>162</v>
      </c>
      <c r="N91" s="27"/>
      <c r="O91" s="27"/>
      <c r="P91" s="27">
        <v>12</v>
      </c>
      <c r="Q91" s="27"/>
      <c r="R91" s="27"/>
    </row>
    <row r="92" spans="1:18" ht="12.75">
      <c r="A92" s="27">
        <f t="shared" si="11"/>
        <v>10</v>
      </c>
      <c r="B92" s="20" t="s">
        <v>310</v>
      </c>
      <c r="C92" s="28">
        <f t="shared" si="12"/>
        <v>48</v>
      </c>
      <c r="D92" s="27" t="s">
        <v>34</v>
      </c>
      <c r="E92" s="29">
        <v>9</v>
      </c>
      <c r="F92" s="30">
        <f t="shared" si="13"/>
        <v>432</v>
      </c>
      <c r="G92" s="27">
        <v>12</v>
      </c>
      <c r="H92" s="27"/>
      <c r="I92" s="27"/>
      <c r="J92" s="27">
        <v>12</v>
      </c>
      <c r="K92" s="27"/>
      <c r="L92" s="27"/>
      <c r="M92" s="27">
        <v>12</v>
      </c>
      <c r="N92" s="27"/>
      <c r="O92" s="27"/>
      <c r="P92" s="27">
        <v>12</v>
      </c>
      <c r="Q92" s="27"/>
      <c r="R92" s="27"/>
    </row>
    <row r="93" spans="1:18" ht="12.75">
      <c r="A93" s="27">
        <f t="shared" si="11"/>
        <v>11</v>
      </c>
      <c r="B93" s="20" t="s">
        <v>136</v>
      </c>
      <c r="C93" s="28">
        <f t="shared" si="12"/>
        <v>429</v>
      </c>
      <c r="D93" s="27" t="s">
        <v>34</v>
      </c>
      <c r="E93" s="29">
        <v>24</v>
      </c>
      <c r="F93" s="30">
        <f t="shared" si="13"/>
        <v>10296</v>
      </c>
      <c r="G93" s="27">
        <v>139</v>
      </c>
      <c r="H93" s="27"/>
      <c r="I93" s="27"/>
      <c r="J93" s="27">
        <v>71</v>
      </c>
      <c r="K93" s="27"/>
      <c r="L93" s="27"/>
      <c r="M93" s="27">
        <v>121</v>
      </c>
      <c r="N93" s="27"/>
      <c r="O93" s="27">
        <v>27</v>
      </c>
      <c r="P93" s="27">
        <v>71</v>
      </c>
      <c r="Q93" s="27"/>
      <c r="R93" s="27"/>
    </row>
    <row r="94" spans="1:18" ht="12.75">
      <c r="A94" s="27">
        <f t="shared" si="11"/>
        <v>12</v>
      </c>
      <c r="B94" s="20" t="s">
        <v>137</v>
      </c>
      <c r="C94" s="28">
        <f t="shared" si="12"/>
        <v>92</v>
      </c>
      <c r="D94" s="27" t="s">
        <v>34</v>
      </c>
      <c r="E94" s="29">
        <v>24</v>
      </c>
      <c r="F94" s="30">
        <f t="shared" si="13"/>
        <v>2208</v>
      </c>
      <c r="G94" s="27">
        <v>35</v>
      </c>
      <c r="H94" s="27"/>
      <c r="I94" s="27"/>
      <c r="J94" s="27">
        <v>10</v>
      </c>
      <c r="K94" s="27"/>
      <c r="L94" s="27"/>
      <c r="M94" s="27">
        <v>36</v>
      </c>
      <c r="N94" s="27"/>
      <c r="O94" s="27"/>
      <c r="P94" s="27">
        <v>11</v>
      </c>
      <c r="Q94" s="27"/>
      <c r="R94" s="27"/>
    </row>
    <row r="95" spans="1:18" ht="12.75">
      <c r="A95" s="27">
        <f t="shared" si="11"/>
        <v>13</v>
      </c>
      <c r="B95" s="20" t="s">
        <v>138</v>
      </c>
      <c r="C95" s="28">
        <f t="shared" si="12"/>
        <v>19</v>
      </c>
      <c r="D95" s="27" t="s">
        <v>34</v>
      </c>
      <c r="E95" s="29">
        <v>23</v>
      </c>
      <c r="F95" s="30">
        <f t="shared" si="13"/>
        <v>437</v>
      </c>
      <c r="G95" s="27">
        <v>7</v>
      </c>
      <c r="H95" s="27"/>
      <c r="I95" s="27"/>
      <c r="J95" s="27">
        <v>4</v>
      </c>
      <c r="K95" s="27"/>
      <c r="L95" s="27"/>
      <c r="M95" s="27">
        <v>4</v>
      </c>
      <c r="N95" s="27"/>
      <c r="O95" s="27"/>
      <c r="P95" s="27">
        <v>4</v>
      </c>
      <c r="Q95" s="27"/>
      <c r="R95" s="27"/>
    </row>
    <row r="96" spans="1:18" ht="12.75">
      <c r="A96" s="27">
        <f t="shared" si="11"/>
        <v>14</v>
      </c>
      <c r="B96" s="20" t="s">
        <v>139</v>
      </c>
      <c r="C96" s="28">
        <f t="shared" si="12"/>
        <v>16</v>
      </c>
      <c r="D96" s="27" t="s">
        <v>34</v>
      </c>
      <c r="E96" s="29">
        <v>23</v>
      </c>
      <c r="F96" s="30">
        <f t="shared" si="13"/>
        <v>368</v>
      </c>
      <c r="G96" s="27">
        <v>4</v>
      </c>
      <c r="H96" s="27"/>
      <c r="I96" s="27"/>
      <c r="J96" s="27">
        <v>4</v>
      </c>
      <c r="K96" s="27"/>
      <c r="L96" s="27"/>
      <c r="M96" s="27">
        <v>4</v>
      </c>
      <c r="N96" s="27"/>
      <c r="O96" s="27"/>
      <c r="P96" s="27">
        <v>4</v>
      </c>
      <c r="Q96" s="27"/>
      <c r="R96" s="27"/>
    </row>
    <row r="97" spans="1:18" ht="12.75">
      <c r="A97" s="27">
        <f t="shared" si="11"/>
        <v>15</v>
      </c>
      <c r="B97" s="20" t="s">
        <v>335</v>
      </c>
      <c r="C97" s="28">
        <f>SUM(G97:R97)</f>
        <v>39</v>
      </c>
      <c r="D97" s="27" t="s">
        <v>119</v>
      </c>
      <c r="E97" s="29">
        <v>325</v>
      </c>
      <c r="F97" s="30">
        <f>E97*C97</f>
        <v>12675</v>
      </c>
      <c r="G97" s="27">
        <v>13</v>
      </c>
      <c r="H97" s="27"/>
      <c r="I97" s="27"/>
      <c r="J97" s="27">
        <v>12</v>
      </c>
      <c r="K97" s="27"/>
      <c r="L97" s="27"/>
      <c r="M97" s="27">
        <v>12</v>
      </c>
      <c r="N97" s="27"/>
      <c r="O97" s="27"/>
      <c r="P97" s="27">
        <v>2</v>
      </c>
      <c r="Q97" s="27"/>
      <c r="R97" s="27"/>
    </row>
    <row r="98" spans="1:18" ht="12.75">
      <c r="A98" s="27">
        <f t="shared" si="11"/>
        <v>16</v>
      </c>
      <c r="B98" s="20" t="s">
        <v>288</v>
      </c>
      <c r="C98" s="28">
        <f t="shared" si="12"/>
        <v>110</v>
      </c>
      <c r="D98" s="27" t="s">
        <v>119</v>
      </c>
      <c r="E98" s="29">
        <v>260</v>
      </c>
      <c r="F98" s="30">
        <f t="shared" si="13"/>
        <v>28600</v>
      </c>
      <c r="G98" s="27">
        <v>75</v>
      </c>
      <c r="H98" s="27">
        <v>4</v>
      </c>
      <c r="I98" s="27">
        <v>3</v>
      </c>
      <c r="J98" s="27">
        <v>4</v>
      </c>
      <c r="K98" s="27">
        <v>3</v>
      </c>
      <c r="L98" s="27">
        <v>2</v>
      </c>
      <c r="M98" s="27">
        <v>5</v>
      </c>
      <c r="N98" s="27">
        <v>3</v>
      </c>
      <c r="O98" s="27">
        <v>2</v>
      </c>
      <c r="P98" s="27">
        <v>5</v>
      </c>
      <c r="Q98" s="27">
        <v>2</v>
      </c>
      <c r="R98" s="27">
        <v>2</v>
      </c>
    </row>
    <row r="99" spans="1:18" ht="12.75">
      <c r="A99" s="27">
        <f t="shared" si="11"/>
        <v>17</v>
      </c>
      <c r="B99" s="20" t="s">
        <v>589</v>
      </c>
      <c r="C99" s="28">
        <f t="shared" si="12"/>
        <v>60</v>
      </c>
      <c r="D99" s="27" t="s">
        <v>119</v>
      </c>
      <c r="E99" s="29">
        <v>450</v>
      </c>
      <c r="F99" s="30">
        <f t="shared" si="13"/>
        <v>27000</v>
      </c>
      <c r="G99" s="27">
        <v>15</v>
      </c>
      <c r="H99" s="27"/>
      <c r="I99" s="27"/>
      <c r="J99" s="27">
        <v>15</v>
      </c>
      <c r="K99" s="27"/>
      <c r="L99" s="27"/>
      <c r="M99" s="27">
        <v>15</v>
      </c>
      <c r="N99" s="27"/>
      <c r="O99" s="27"/>
      <c r="P99" s="27">
        <v>15</v>
      </c>
      <c r="Q99" s="27"/>
      <c r="R99" s="27"/>
    </row>
    <row r="100" spans="1:18" ht="12.75">
      <c r="A100" s="27">
        <f t="shared" si="11"/>
        <v>18</v>
      </c>
      <c r="B100" s="20" t="s">
        <v>590</v>
      </c>
      <c r="C100" s="28">
        <f t="shared" si="12"/>
        <v>5280</v>
      </c>
      <c r="D100" s="27" t="s">
        <v>119</v>
      </c>
      <c r="E100" s="29">
        <v>200</v>
      </c>
      <c r="F100" s="30">
        <f t="shared" si="13"/>
        <v>1056000</v>
      </c>
      <c r="G100" s="27">
        <v>1200</v>
      </c>
      <c r="H100" s="27">
        <v>1500</v>
      </c>
      <c r="I100" s="27"/>
      <c r="J100" s="27">
        <v>920</v>
      </c>
      <c r="K100" s="27">
        <v>20</v>
      </c>
      <c r="L100" s="27"/>
      <c r="M100" s="27">
        <v>920</v>
      </c>
      <c r="N100" s="27"/>
      <c r="O100" s="27"/>
      <c r="P100" s="27">
        <v>720</v>
      </c>
      <c r="Q100" s="27"/>
      <c r="R100" s="27"/>
    </row>
    <row r="101" spans="1:18" ht="12.75">
      <c r="A101" s="27">
        <f t="shared" si="11"/>
        <v>19</v>
      </c>
      <c r="B101" s="20" t="s">
        <v>591</v>
      </c>
      <c r="C101" s="28">
        <f t="shared" si="12"/>
        <v>1730</v>
      </c>
      <c r="D101" s="27" t="s">
        <v>119</v>
      </c>
      <c r="E101" s="29">
        <v>180</v>
      </c>
      <c r="F101" s="30">
        <f t="shared" si="13"/>
        <v>311400</v>
      </c>
      <c r="G101" s="27">
        <v>800</v>
      </c>
      <c r="H101" s="27">
        <v>60</v>
      </c>
      <c r="I101" s="27"/>
      <c r="J101" s="27">
        <v>350</v>
      </c>
      <c r="K101" s="27">
        <v>10</v>
      </c>
      <c r="L101" s="27"/>
      <c r="M101" s="27">
        <v>350</v>
      </c>
      <c r="N101" s="27"/>
      <c r="O101" s="27"/>
      <c r="P101" s="27">
        <v>160</v>
      </c>
      <c r="Q101" s="27"/>
      <c r="R101" s="27"/>
    </row>
    <row r="102" spans="1:18" ht="12.75">
      <c r="A102" s="27">
        <f t="shared" si="11"/>
        <v>20</v>
      </c>
      <c r="B102" s="21" t="s">
        <v>592</v>
      </c>
      <c r="C102" s="28">
        <f t="shared" si="12"/>
        <v>1855</v>
      </c>
      <c r="D102" s="27" t="s">
        <v>119</v>
      </c>
      <c r="E102" s="29">
        <v>140</v>
      </c>
      <c r="F102" s="30">
        <f t="shared" si="13"/>
        <v>259700</v>
      </c>
      <c r="G102" s="27">
        <v>900</v>
      </c>
      <c r="H102" s="27">
        <v>5</v>
      </c>
      <c r="I102" s="27"/>
      <c r="J102" s="27">
        <v>400</v>
      </c>
      <c r="K102" s="27"/>
      <c r="L102" s="27"/>
      <c r="M102" s="27">
        <v>400</v>
      </c>
      <c r="N102" s="27"/>
      <c r="O102" s="27"/>
      <c r="P102" s="27">
        <v>150</v>
      </c>
      <c r="Q102" s="27"/>
      <c r="R102" s="27"/>
    </row>
    <row r="103" spans="1:18" ht="12.75">
      <c r="A103" s="27">
        <f t="shared" si="11"/>
        <v>21</v>
      </c>
      <c r="B103" s="20" t="s">
        <v>593</v>
      </c>
      <c r="C103" s="28">
        <f t="shared" si="12"/>
        <v>1098</v>
      </c>
      <c r="D103" s="27" t="s">
        <v>119</v>
      </c>
      <c r="E103" s="29">
        <v>115</v>
      </c>
      <c r="F103" s="30">
        <f t="shared" si="13"/>
        <v>126270</v>
      </c>
      <c r="G103" s="27">
        <v>520</v>
      </c>
      <c r="H103" s="27">
        <v>3</v>
      </c>
      <c r="I103" s="27"/>
      <c r="J103" s="27">
        <v>250</v>
      </c>
      <c r="K103" s="27"/>
      <c r="L103" s="27"/>
      <c r="M103" s="27">
        <v>250</v>
      </c>
      <c r="N103" s="27"/>
      <c r="O103" s="27"/>
      <c r="P103" s="27">
        <v>75</v>
      </c>
      <c r="Q103" s="27"/>
      <c r="R103" s="27"/>
    </row>
    <row r="104" spans="1:18" ht="12.75">
      <c r="A104" s="27">
        <f t="shared" si="11"/>
        <v>22</v>
      </c>
      <c r="B104" s="20" t="s">
        <v>318</v>
      </c>
      <c r="C104" s="28">
        <f t="shared" si="12"/>
        <v>6</v>
      </c>
      <c r="D104" s="27" t="s">
        <v>119</v>
      </c>
      <c r="E104" s="29">
        <v>70</v>
      </c>
      <c r="F104" s="30">
        <f t="shared" si="13"/>
        <v>420</v>
      </c>
      <c r="G104" s="27"/>
      <c r="H104" s="27"/>
      <c r="I104" s="27">
        <v>6</v>
      </c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ht="12.75">
      <c r="A105" s="27">
        <f t="shared" si="11"/>
        <v>23</v>
      </c>
      <c r="B105" s="20" t="s">
        <v>319</v>
      </c>
      <c r="C105" s="28">
        <f t="shared" si="12"/>
        <v>12</v>
      </c>
      <c r="D105" s="27" t="s">
        <v>119</v>
      </c>
      <c r="E105" s="29">
        <v>70</v>
      </c>
      <c r="F105" s="30">
        <f t="shared" si="13"/>
        <v>840</v>
      </c>
      <c r="G105" s="27">
        <v>3</v>
      </c>
      <c r="H105" s="27"/>
      <c r="I105" s="27"/>
      <c r="J105" s="27">
        <v>3</v>
      </c>
      <c r="K105" s="27"/>
      <c r="L105" s="27"/>
      <c r="M105" s="27">
        <v>3</v>
      </c>
      <c r="N105" s="27"/>
      <c r="O105" s="27"/>
      <c r="P105" s="27">
        <v>3</v>
      </c>
      <c r="Q105" s="27"/>
      <c r="R105" s="27"/>
    </row>
    <row r="106" spans="1:18" ht="12.75">
      <c r="A106" s="27">
        <f t="shared" si="11"/>
        <v>24</v>
      </c>
      <c r="B106" s="20" t="s">
        <v>320</v>
      </c>
      <c r="C106" s="28">
        <f t="shared" si="12"/>
        <v>12</v>
      </c>
      <c r="D106" s="27" t="s">
        <v>119</v>
      </c>
      <c r="E106" s="29">
        <v>70</v>
      </c>
      <c r="F106" s="30">
        <f t="shared" si="13"/>
        <v>840</v>
      </c>
      <c r="G106" s="27">
        <v>3</v>
      </c>
      <c r="H106" s="27"/>
      <c r="I106" s="27"/>
      <c r="J106" s="27">
        <v>3</v>
      </c>
      <c r="K106" s="27"/>
      <c r="L106" s="27"/>
      <c r="M106" s="27">
        <v>3</v>
      </c>
      <c r="N106" s="27"/>
      <c r="O106" s="27"/>
      <c r="P106" s="27">
        <v>3</v>
      </c>
      <c r="Q106" s="27"/>
      <c r="R106" s="27"/>
    </row>
    <row r="107" spans="1:18" ht="21">
      <c r="A107" s="27">
        <f t="shared" si="11"/>
        <v>25</v>
      </c>
      <c r="B107" s="20" t="s">
        <v>43</v>
      </c>
      <c r="C107" s="28">
        <f t="shared" si="12"/>
        <v>10</v>
      </c>
      <c r="D107" s="31" t="s">
        <v>109</v>
      </c>
      <c r="E107" s="29">
        <v>650</v>
      </c>
      <c r="F107" s="30">
        <f t="shared" si="13"/>
        <v>6500</v>
      </c>
      <c r="G107" s="27">
        <v>3</v>
      </c>
      <c r="H107" s="27"/>
      <c r="I107" s="27"/>
      <c r="J107" s="27">
        <v>3</v>
      </c>
      <c r="K107" s="27"/>
      <c r="L107" s="27"/>
      <c r="M107" s="27">
        <v>2</v>
      </c>
      <c r="N107" s="27"/>
      <c r="O107" s="27"/>
      <c r="P107" s="27">
        <v>2</v>
      </c>
      <c r="Q107" s="27"/>
      <c r="R107" s="27"/>
    </row>
    <row r="108" spans="1:18" ht="12.75">
      <c r="A108" s="39"/>
      <c r="B108" s="40"/>
      <c r="C108" s="41"/>
      <c r="D108" s="55"/>
      <c r="E108" s="42"/>
      <c r="F108" s="43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ht="12.75">
      <c r="A109" s="44"/>
      <c r="B109" s="45"/>
      <c r="C109" s="46"/>
      <c r="D109" s="56"/>
      <c r="E109" s="47"/>
      <c r="F109" s="48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ht="12.75">
      <c r="A110" s="109"/>
      <c r="B110" s="110"/>
      <c r="C110" s="109"/>
      <c r="D110" s="109"/>
      <c r="E110" s="109"/>
      <c r="F110" s="111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13" t="s">
        <v>598</v>
      </c>
    </row>
    <row r="111" spans="1:18" ht="21">
      <c r="A111" s="27">
        <f>A107+1</f>
        <v>26</v>
      </c>
      <c r="B111" s="20" t="s">
        <v>140</v>
      </c>
      <c r="C111" s="28">
        <f>SUM(G111:R111)</f>
        <v>10</v>
      </c>
      <c r="D111" s="31" t="s">
        <v>109</v>
      </c>
      <c r="E111" s="29">
        <v>500</v>
      </c>
      <c r="F111" s="30">
        <f>E111*C111</f>
        <v>5000</v>
      </c>
      <c r="G111" s="27">
        <v>3</v>
      </c>
      <c r="H111" s="27"/>
      <c r="I111" s="27"/>
      <c r="J111" s="27">
        <v>3</v>
      </c>
      <c r="K111" s="27"/>
      <c r="L111" s="27"/>
      <c r="M111" s="27">
        <v>2</v>
      </c>
      <c r="N111" s="27"/>
      <c r="O111" s="27"/>
      <c r="P111" s="27">
        <v>2</v>
      </c>
      <c r="Q111" s="27"/>
      <c r="R111" s="27"/>
    </row>
    <row r="112" spans="1:18" ht="12.75">
      <c r="A112" s="27">
        <f>A111+1</f>
        <v>27</v>
      </c>
      <c r="B112" s="21" t="s">
        <v>44</v>
      </c>
      <c r="C112" s="28">
        <f>SUM(G112:R112)</f>
        <v>59</v>
      </c>
      <c r="D112" s="31" t="s">
        <v>109</v>
      </c>
      <c r="E112" s="29">
        <v>250</v>
      </c>
      <c r="F112" s="30">
        <f>E112*C112</f>
        <v>14750</v>
      </c>
      <c r="G112" s="27">
        <v>16</v>
      </c>
      <c r="H112" s="27"/>
      <c r="I112" s="27"/>
      <c r="J112" s="27">
        <v>15</v>
      </c>
      <c r="K112" s="27"/>
      <c r="L112" s="27"/>
      <c r="M112" s="27">
        <v>14</v>
      </c>
      <c r="N112" s="27"/>
      <c r="O112" s="27">
        <v>10</v>
      </c>
      <c r="P112" s="27">
        <v>4</v>
      </c>
      <c r="Q112" s="27"/>
      <c r="R112" s="27"/>
    </row>
    <row r="113" spans="1:18" ht="21">
      <c r="A113" s="27">
        <f>A112+1</f>
        <v>28</v>
      </c>
      <c r="B113" s="22" t="s">
        <v>378</v>
      </c>
      <c r="C113" s="28">
        <f>SUM(G113:R113)</f>
        <v>9</v>
      </c>
      <c r="D113" s="31" t="s">
        <v>109</v>
      </c>
      <c r="E113" s="29">
        <v>130</v>
      </c>
      <c r="F113" s="30">
        <f>E113*C113</f>
        <v>1170</v>
      </c>
      <c r="G113" s="27"/>
      <c r="H113" s="27"/>
      <c r="I113" s="27"/>
      <c r="J113" s="27"/>
      <c r="K113" s="27"/>
      <c r="L113" s="27">
        <v>3</v>
      </c>
      <c r="M113" s="27"/>
      <c r="N113" s="27"/>
      <c r="O113" s="27">
        <v>3</v>
      </c>
      <c r="P113" s="27"/>
      <c r="Q113" s="27"/>
      <c r="R113" s="27">
        <v>3</v>
      </c>
    </row>
    <row r="114" spans="1:18" ht="12.75">
      <c r="A114" s="27">
        <f>A113+1</f>
        <v>29</v>
      </c>
      <c r="B114" s="22" t="s">
        <v>141</v>
      </c>
      <c r="C114" s="28">
        <f>SUM(G114:R114)</f>
        <v>845</v>
      </c>
      <c r="D114" s="27" t="s">
        <v>34</v>
      </c>
      <c r="E114" s="29">
        <v>10</v>
      </c>
      <c r="F114" s="30">
        <f>E114*C114</f>
        <v>8450</v>
      </c>
      <c r="G114" s="27">
        <v>435</v>
      </c>
      <c r="H114" s="27"/>
      <c r="I114" s="27"/>
      <c r="J114" s="27">
        <v>10</v>
      </c>
      <c r="K114" s="27"/>
      <c r="L114" s="27"/>
      <c r="M114" s="27">
        <v>390</v>
      </c>
      <c r="N114" s="27"/>
      <c r="O114" s="27"/>
      <c r="P114" s="27">
        <v>10</v>
      </c>
      <c r="Q114" s="27"/>
      <c r="R114" s="27"/>
    </row>
    <row r="115" spans="1:18" ht="21">
      <c r="A115" s="27">
        <f>A114+1</f>
        <v>30</v>
      </c>
      <c r="B115" s="22" t="s">
        <v>255</v>
      </c>
      <c r="C115" s="28">
        <f t="shared" si="12"/>
        <v>29</v>
      </c>
      <c r="D115" s="27" t="s">
        <v>34</v>
      </c>
      <c r="E115" s="29">
        <v>80</v>
      </c>
      <c r="F115" s="30">
        <f t="shared" si="13"/>
        <v>2320</v>
      </c>
      <c r="G115" s="27">
        <v>10</v>
      </c>
      <c r="H115" s="27">
        <v>10</v>
      </c>
      <c r="I115" s="27">
        <v>9</v>
      </c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ht="21">
      <c r="A116" s="27">
        <f t="shared" si="11"/>
        <v>31</v>
      </c>
      <c r="B116" s="22" t="s">
        <v>142</v>
      </c>
      <c r="C116" s="28">
        <f t="shared" si="12"/>
        <v>20</v>
      </c>
      <c r="D116" s="27" t="s">
        <v>120</v>
      </c>
      <c r="E116" s="29">
        <v>75</v>
      </c>
      <c r="F116" s="30">
        <f t="shared" si="13"/>
        <v>1500</v>
      </c>
      <c r="G116" s="27">
        <v>5</v>
      </c>
      <c r="H116" s="27"/>
      <c r="I116" s="27"/>
      <c r="J116" s="27">
        <v>5</v>
      </c>
      <c r="K116" s="27"/>
      <c r="L116" s="27"/>
      <c r="M116" s="27">
        <v>5</v>
      </c>
      <c r="N116" s="27"/>
      <c r="O116" s="27"/>
      <c r="P116" s="27">
        <v>5</v>
      </c>
      <c r="Q116" s="27"/>
      <c r="R116" s="27"/>
    </row>
    <row r="117" spans="1:18" ht="21">
      <c r="A117" s="27">
        <f t="shared" si="11"/>
        <v>32</v>
      </c>
      <c r="B117" s="22" t="s">
        <v>143</v>
      </c>
      <c r="C117" s="28">
        <f>SUM(G117:R117)</f>
        <v>30</v>
      </c>
      <c r="D117" s="27" t="s">
        <v>120</v>
      </c>
      <c r="E117" s="29">
        <v>41</v>
      </c>
      <c r="F117" s="30">
        <f t="shared" si="13"/>
        <v>1230</v>
      </c>
      <c r="G117" s="27">
        <v>15</v>
      </c>
      <c r="H117" s="27"/>
      <c r="I117" s="27"/>
      <c r="J117" s="27">
        <v>5</v>
      </c>
      <c r="K117" s="27"/>
      <c r="L117" s="27"/>
      <c r="M117" s="27">
        <v>5</v>
      </c>
      <c r="N117" s="27"/>
      <c r="O117" s="27"/>
      <c r="P117" s="27">
        <v>5</v>
      </c>
      <c r="Q117" s="27"/>
      <c r="R117" s="27"/>
    </row>
    <row r="118" spans="1:18" ht="31.5">
      <c r="A118" s="27">
        <f t="shared" si="11"/>
        <v>33</v>
      </c>
      <c r="B118" s="22" t="s">
        <v>403</v>
      </c>
      <c r="C118" s="28">
        <f>SUM(G118:R118)</f>
        <v>10</v>
      </c>
      <c r="D118" s="27" t="s">
        <v>120</v>
      </c>
      <c r="E118" s="29">
        <v>30</v>
      </c>
      <c r="F118" s="30">
        <f t="shared" si="13"/>
        <v>300</v>
      </c>
      <c r="G118" s="27">
        <v>5</v>
      </c>
      <c r="H118" s="27"/>
      <c r="I118" s="27"/>
      <c r="J118" s="27"/>
      <c r="K118" s="27"/>
      <c r="L118" s="27"/>
      <c r="M118" s="27">
        <v>5</v>
      </c>
      <c r="N118" s="27"/>
      <c r="O118" s="27"/>
      <c r="P118" s="27"/>
      <c r="Q118" s="27"/>
      <c r="R118" s="27"/>
    </row>
    <row r="119" spans="1:18" ht="21">
      <c r="A119" s="27">
        <f t="shared" si="11"/>
        <v>34</v>
      </c>
      <c r="B119" s="22" t="s">
        <v>275</v>
      </c>
      <c r="C119" s="28">
        <f>SUM(G119:R119)</f>
        <v>30</v>
      </c>
      <c r="D119" s="27" t="s">
        <v>120</v>
      </c>
      <c r="E119" s="29">
        <v>35</v>
      </c>
      <c r="F119" s="30">
        <f>E119*C119</f>
        <v>1050</v>
      </c>
      <c r="G119" s="27">
        <v>9</v>
      </c>
      <c r="H119" s="27"/>
      <c r="I119" s="27"/>
      <c r="J119" s="27">
        <v>6</v>
      </c>
      <c r="K119" s="27"/>
      <c r="L119" s="27"/>
      <c r="M119" s="27">
        <v>8</v>
      </c>
      <c r="N119" s="27">
        <v>1</v>
      </c>
      <c r="O119" s="27"/>
      <c r="P119" s="27">
        <v>5</v>
      </c>
      <c r="Q119" s="27">
        <v>1</v>
      </c>
      <c r="R119" s="27"/>
    </row>
    <row r="120" spans="1:18" ht="21">
      <c r="A120" s="27">
        <f t="shared" si="11"/>
        <v>35</v>
      </c>
      <c r="B120" s="22" t="s">
        <v>265</v>
      </c>
      <c r="C120" s="28">
        <f>SUM(G120:R120)</f>
        <v>20</v>
      </c>
      <c r="D120" s="27" t="s">
        <v>120</v>
      </c>
      <c r="E120" s="29">
        <v>35</v>
      </c>
      <c r="F120" s="30">
        <f>E120*C120</f>
        <v>700</v>
      </c>
      <c r="G120" s="27">
        <v>5</v>
      </c>
      <c r="H120" s="27"/>
      <c r="I120" s="27"/>
      <c r="J120" s="27">
        <v>5</v>
      </c>
      <c r="K120" s="27"/>
      <c r="L120" s="27"/>
      <c r="M120" s="27">
        <v>5</v>
      </c>
      <c r="N120" s="27"/>
      <c r="O120" s="27"/>
      <c r="P120" s="27">
        <v>5</v>
      </c>
      <c r="Q120" s="27"/>
      <c r="R120" s="27"/>
    </row>
    <row r="121" spans="1:18" ht="21">
      <c r="A121" s="27">
        <f t="shared" si="11"/>
        <v>36</v>
      </c>
      <c r="B121" s="22" t="s">
        <v>261</v>
      </c>
      <c r="C121" s="28">
        <f aca="true" t="shared" si="14" ref="C121:C128">SUM(G121:R121)</f>
        <v>60</v>
      </c>
      <c r="D121" s="27" t="s">
        <v>120</v>
      </c>
      <c r="E121" s="29">
        <v>30</v>
      </c>
      <c r="F121" s="30">
        <f aca="true" t="shared" si="15" ref="F121:F128">E121*C121</f>
        <v>1800</v>
      </c>
      <c r="G121" s="27">
        <v>15</v>
      </c>
      <c r="H121" s="27"/>
      <c r="I121" s="27"/>
      <c r="J121" s="27">
        <v>15</v>
      </c>
      <c r="K121" s="27"/>
      <c r="L121" s="27"/>
      <c r="M121" s="27">
        <v>15</v>
      </c>
      <c r="N121" s="27"/>
      <c r="O121" s="27"/>
      <c r="P121" s="27">
        <v>15</v>
      </c>
      <c r="Q121" s="27"/>
      <c r="R121" s="27"/>
    </row>
    <row r="122" spans="1:18" ht="21">
      <c r="A122" s="27">
        <f t="shared" si="11"/>
        <v>37</v>
      </c>
      <c r="B122" s="22" t="s">
        <v>266</v>
      </c>
      <c r="C122" s="28">
        <f t="shared" si="14"/>
        <v>60</v>
      </c>
      <c r="D122" s="27" t="s">
        <v>120</v>
      </c>
      <c r="E122" s="29">
        <v>35</v>
      </c>
      <c r="F122" s="30">
        <f t="shared" si="15"/>
        <v>2100</v>
      </c>
      <c r="G122" s="27">
        <v>15</v>
      </c>
      <c r="H122" s="27"/>
      <c r="I122" s="27"/>
      <c r="J122" s="27">
        <v>15</v>
      </c>
      <c r="K122" s="27"/>
      <c r="L122" s="27"/>
      <c r="M122" s="27">
        <v>15</v>
      </c>
      <c r="N122" s="27"/>
      <c r="O122" s="27"/>
      <c r="P122" s="27">
        <v>15</v>
      </c>
      <c r="Q122" s="27"/>
      <c r="R122" s="27"/>
    </row>
    <row r="123" spans="1:18" ht="21">
      <c r="A123" s="27">
        <f t="shared" si="11"/>
        <v>38</v>
      </c>
      <c r="B123" s="22" t="s">
        <v>262</v>
      </c>
      <c r="C123" s="28">
        <f t="shared" si="14"/>
        <v>20</v>
      </c>
      <c r="D123" s="27" t="s">
        <v>120</v>
      </c>
      <c r="E123" s="29">
        <v>30</v>
      </c>
      <c r="F123" s="30">
        <f t="shared" si="15"/>
        <v>600</v>
      </c>
      <c r="G123" s="27">
        <v>5</v>
      </c>
      <c r="H123" s="27"/>
      <c r="I123" s="27"/>
      <c r="J123" s="27">
        <v>5</v>
      </c>
      <c r="K123" s="27"/>
      <c r="L123" s="27"/>
      <c r="M123" s="27">
        <v>5</v>
      </c>
      <c r="N123" s="27"/>
      <c r="O123" s="27"/>
      <c r="P123" s="27">
        <v>5</v>
      </c>
      <c r="Q123" s="27"/>
      <c r="R123" s="27"/>
    </row>
    <row r="124" spans="1:18" ht="21">
      <c r="A124" s="27">
        <f t="shared" si="11"/>
        <v>39</v>
      </c>
      <c r="B124" s="22" t="s">
        <v>267</v>
      </c>
      <c r="C124" s="28">
        <f t="shared" si="14"/>
        <v>20</v>
      </c>
      <c r="D124" s="27" t="s">
        <v>120</v>
      </c>
      <c r="E124" s="29">
        <v>35</v>
      </c>
      <c r="F124" s="30">
        <f t="shared" si="15"/>
        <v>700</v>
      </c>
      <c r="G124" s="27">
        <v>5</v>
      </c>
      <c r="H124" s="27"/>
      <c r="I124" s="27"/>
      <c r="J124" s="27">
        <v>5</v>
      </c>
      <c r="K124" s="27"/>
      <c r="L124" s="27"/>
      <c r="M124" s="27">
        <v>5</v>
      </c>
      <c r="N124" s="27"/>
      <c r="O124" s="27"/>
      <c r="P124" s="27">
        <v>5</v>
      </c>
      <c r="Q124" s="27"/>
      <c r="R124" s="27"/>
    </row>
    <row r="125" spans="1:18" ht="21">
      <c r="A125" s="27">
        <f t="shared" si="11"/>
        <v>40</v>
      </c>
      <c r="B125" s="22" t="s">
        <v>263</v>
      </c>
      <c r="C125" s="28">
        <f t="shared" si="14"/>
        <v>20</v>
      </c>
      <c r="D125" s="27" t="s">
        <v>120</v>
      </c>
      <c r="E125" s="29">
        <v>30</v>
      </c>
      <c r="F125" s="30">
        <f t="shared" si="15"/>
        <v>600</v>
      </c>
      <c r="G125" s="27">
        <v>5</v>
      </c>
      <c r="H125" s="27"/>
      <c r="I125" s="27"/>
      <c r="J125" s="27">
        <v>5</v>
      </c>
      <c r="K125" s="27"/>
      <c r="L125" s="27"/>
      <c r="M125" s="27">
        <v>5</v>
      </c>
      <c r="N125" s="27"/>
      <c r="O125" s="27"/>
      <c r="P125" s="27">
        <v>5</v>
      </c>
      <c r="Q125" s="27"/>
      <c r="R125" s="27"/>
    </row>
    <row r="126" spans="1:18" ht="21">
      <c r="A126" s="27">
        <f t="shared" si="11"/>
        <v>41</v>
      </c>
      <c r="B126" s="22" t="s">
        <v>276</v>
      </c>
      <c r="C126" s="28">
        <f>SUM(G126:R126)</f>
        <v>20</v>
      </c>
      <c r="D126" s="27" t="s">
        <v>120</v>
      </c>
      <c r="E126" s="29">
        <v>30</v>
      </c>
      <c r="F126" s="30">
        <f>E126*C126</f>
        <v>600</v>
      </c>
      <c r="G126" s="27">
        <v>5</v>
      </c>
      <c r="H126" s="27"/>
      <c r="I126" s="27"/>
      <c r="J126" s="27">
        <v>5</v>
      </c>
      <c r="K126" s="27"/>
      <c r="L126" s="27"/>
      <c r="M126" s="27">
        <v>5</v>
      </c>
      <c r="N126" s="27"/>
      <c r="O126" s="27"/>
      <c r="P126" s="27">
        <v>5</v>
      </c>
      <c r="Q126" s="27"/>
      <c r="R126" s="27"/>
    </row>
    <row r="127" spans="1:18" ht="21">
      <c r="A127" s="27">
        <f t="shared" si="11"/>
        <v>42</v>
      </c>
      <c r="B127" s="22" t="s">
        <v>268</v>
      </c>
      <c r="C127" s="28">
        <f t="shared" si="14"/>
        <v>20</v>
      </c>
      <c r="D127" s="27" t="s">
        <v>120</v>
      </c>
      <c r="E127" s="29">
        <v>35</v>
      </c>
      <c r="F127" s="30">
        <f t="shared" si="15"/>
        <v>700</v>
      </c>
      <c r="G127" s="27">
        <v>5</v>
      </c>
      <c r="H127" s="27"/>
      <c r="I127" s="27"/>
      <c r="J127" s="27">
        <v>5</v>
      </c>
      <c r="K127" s="27"/>
      <c r="L127" s="27"/>
      <c r="M127" s="27">
        <v>5</v>
      </c>
      <c r="N127" s="27"/>
      <c r="O127" s="27"/>
      <c r="P127" s="27">
        <v>5</v>
      </c>
      <c r="Q127" s="27"/>
      <c r="R127" s="27"/>
    </row>
    <row r="128" spans="1:18" ht="21">
      <c r="A128" s="27">
        <f t="shared" si="11"/>
        <v>43</v>
      </c>
      <c r="B128" s="22" t="s">
        <v>264</v>
      </c>
      <c r="C128" s="28">
        <f t="shared" si="14"/>
        <v>20</v>
      </c>
      <c r="D128" s="27" t="s">
        <v>120</v>
      </c>
      <c r="E128" s="29">
        <v>30</v>
      </c>
      <c r="F128" s="30">
        <f t="shared" si="15"/>
        <v>600</v>
      </c>
      <c r="G128" s="27">
        <v>5</v>
      </c>
      <c r="H128" s="27"/>
      <c r="I128" s="27"/>
      <c r="J128" s="27">
        <v>5</v>
      </c>
      <c r="K128" s="27"/>
      <c r="L128" s="27"/>
      <c r="M128" s="27">
        <v>5</v>
      </c>
      <c r="N128" s="27"/>
      <c r="O128" s="27"/>
      <c r="P128" s="27">
        <v>5</v>
      </c>
      <c r="Q128" s="27"/>
      <c r="R128" s="27"/>
    </row>
    <row r="129" spans="1:18" ht="21">
      <c r="A129" s="27">
        <f t="shared" si="11"/>
        <v>44</v>
      </c>
      <c r="B129" s="22" t="s">
        <v>277</v>
      </c>
      <c r="C129" s="28">
        <f>SUM(G129:R129)</f>
        <v>20</v>
      </c>
      <c r="D129" s="27" t="s">
        <v>120</v>
      </c>
      <c r="E129" s="29">
        <v>30</v>
      </c>
      <c r="F129" s="30">
        <f>E129*C129</f>
        <v>600</v>
      </c>
      <c r="G129" s="27">
        <v>5</v>
      </c>
      <c r="H129" s="27"/>
      <c r="I129" s="27"/>
      <c r="J129" s="27">
        <v>5</v>
      </c>
      <c r="K129" s="27"/>
      <c r="L129" s="27"/>
      <c r="M129" s="27">
        <v>5</v>
      </c>
      <c r="N129" s="27"/>
      <c r="O129" s="27"/>
      <c r="P129" s="27">
        <v>5</v>
      </c>
      <c r="Q129" s="27"/>
      <c r="R129" s="27"/>
    </row>
    <row r="130" spans="1:18" ht="21">
      <c r="A130" s="27">
        <f t="shared" si="11"/>
        <v>45</v>
      </c>
      <c r="B130" s="22" t="s">
        <v>144</v>
      </c>
      <c r="C130" s="28">
        <f>SUM(G130:R130)</f>
        <v>20</v>
      </c>
      <c r="D130" s="27" t="s">
        <v>119</v>
      </c>
      <c r="E130" s="29">
        <v>570</v>
      </c>
      <c r="F130" s="30">
        <f>E130*C130</f>
        <v>11400</v>
      </c>
      <c r="G130" s="27">
        <v>5</v>
      </c>
      <c r="H130" s="27"/>
      <c r="I130" s="27"/>
      <c r="J130" s="27">
        <v>5</v>
      </c>
      <c r="K130" s="27"/>
      <c r="L130" s="27"/>
      <c r="M130" s="27">
        <v>5</v>
      </c>
      <c r="N130" s="27"/>
      <c r="O130" s="27"/>
      <c r="P130" s="27">
        <v>5</v>
      </c>
      <c r="Q130" s="27"/>
      <c r="R130" s="27"/>
    </row>
    <row r="131" spans="1:18" ht="12.75">
      <c r="A131" s="27">
        <f t="shared" si="11"/>
        <v>46</v>
      </c>
      <c r="B131" s="22" t="s">
        <v>362</v>
      </c>
      <c r="C131" s="28">
        <f>SUM(G131:R131)</f>
        <v>9</v>
      </c>
      <c r="D131" s="27" t="s">
        <v>34</v>
      </c>
      <c r="E131" s="29">
        <v>150</v>
      </c>
      <c r="F131" s="30">
        <f>E131*C131</f>
        <v>1350</v>
      </c>
      <c r="G131" s="27">
        <v>5</v>
      </c>
      <c r="H131" s="27">
        <v>4</v>
      </c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ht="21">
      <c r="A132" s="27">
        <f t="shared" si="11"/>
        <v>47</v>
      </c>
      <c r="B132" s="22" t="s">
        <v>363</v>
      </c>
      <c r="C132" s="28">
        <f>SUM(G132:R132)</f>
        <v>9</v>
      </c>
      <c r="D132" s="27" t="s">
        <v>34</v>
      </c>
      <c r="E132" s="29">
        <v>100</v>
      </c>
      <c r="F132" s="30">
        <f>E132*C132</f>
        <v>900</v>
      </c>
      <c r="G132" s="27">
        <v>5</v>
      </c>
      <c r="H132" s="27">
        <v>4</v>
      </c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ht="12.75">
      <c r="A133" s="27">
        <f t="shared" si="11"/>
        <v>48</v>
      </c>
      <c r="B133" s="26" t="s">
        <v>227</v>
      </c>
      <c r="C133" s="28">
        <f aca="true" t="shared" si="16" ref="C133:C159">SUM(G133:R133)</f>
        <v>22</v>
      </c>
      <c r="D133" s="27" t="s">
        <v>109</v>
      </c>
      <c r="E133" s="29">
        <v>90</v>
      </c>
      <c r="F133" s="30">
        <f aca="true" t="shared" si="17" ref="F133:F159">E133*C133</f>
        <v>1980</v>
      </c>
      <c r="G133" s="27">
        <v>2</v>
      </c>
      <c r="H133" s="27"/>
      <c r="I133" s="27"/>
      <c r="J133" s="27">
        <v>9</v>
      </c>
      <c r="K133" s="27"/>
      <c r="L133" s="27"/>
      <c r="M133" s="27">
        <v>5</v>
      </c>
      <c r="N133" s="27">
        <v>1</v>
      </c>
      <c r="O133" s="27"/>
      <c r="P133" s="27">
        <v>5</v>
      </c>
      <c r="Q133" s="27"/>
      <c r="R133" s="27"/>
    </row>
    <row r="134" spans="1:18" ht="12.75">
      <c r="A134" s="27">
        <f t="shared" si="11"/>
        <v>49</v>
      </c>
      <c r="B134" s="26" t="s">
        <v>228</v>
      </c>
      <c r="C134" s="28">
        <f t="shared" si="16"/>
        <v>23</v>
      </c>
      <c r="D134" s="27" t="s">
        <v>109</v>
      </c>
      <c r="E134" s="29">
        <v>180</v>
      </c>
      <c r="F134" s="30">
        <f t="shared" si="17"/>
        <v>4140</v>
      </c>
      <c r="G134" s="27">
        <v>4</v>
      </c>
      <c r="H134" s="27"/>
      <c r="I134" s="27"/>
      <c r="J134" s="27">
        <v>9</v>
      </c>
      <c r="K134" s="27"/>
      <c r="L134" s="27"/>
      <c r="M134" s="27">
        <v>5</v>
      </c>
      <c r="N134" s="27">
        <v>1</v>
      </c>
      <c r="O134" s="27"/>
      <c r="P134" s="27">
        <v>4</v>
      </c>
      <c r="Q134" s="27"/>
      <c r="R134" s="27"/>
    </row>
    <row r="135" spans="1:18" ht="12.75">
      <c r="A135" s="27">
        <f t="shared" si="11"/>
        <v>50</v>
      </c>
      <c r="B135" s="26" t="s">
        <v>375</v>
      </c>
      <c r="C135" s="28">
        <v>6</v>
      </c>
      <c r="D135" s="27" t="s">
        <v>34</v>
      </c>
      <c r="E135" s="29">
        <v>36.25</v>
      </c>
      <c r="F135" s="30">
        <v>217.5</v>
      </c>
      <c r="G135" s="27"/>
      <c r="H135" s="27"/>
      <c r="I135" s="27"/>
      <c r="J135" s="27">
        <v>6</v>
      </c>
      <c r="K135" s="27"/>
      <c r="L135" s="27"/>
      <c r="M135" s="27"/>
      <c r="N135" s="27"/>
      <c r="O135" s="27"/>
      <c r="P135" s="27"/>
      <c r="Q135" s="27"/>
      <c r="R135" s="27"/>
    </row>
    <row r="136" spans="1:18" ht="12.75">
      <c r="A136" s="27">
        <f t="shared" si="11"/>
        <v>51</v>
      </c>
      <c r="B136" s="23" t="s">
        <v>236</v>
      </c>
      <c r="C136" s="28">
        <f t="shared" si="16"/>
        <v>20</v>
      </c>
      <c r="D136" s="27" t="s">
        <v>34</v>
      </c>
      <c r="E136" s="29">
        <v>7.5</v>
      </c>
      <c r="F136" s="30">
        <f t="shared" si="17"/>
        <v>150</v>
      </c>
      <c r="G136" s="27">
        <v>10</v>
      </c>
      <c r="H136" s="27"/>
      <c r="I136" s="27"/>
      <c r="J136" s="27"/>
      <c r="K136" s="27"/>
      <c r="L136" s="27"/>
      <c r="M136" s="27">
        <v>10</v>
      </c>
      <c r="N136" s="27"/>
      <c r="O136" s="27"/>
      <c r="P136" s="27"/>
      <c r="Q136" s="27"/>
      <c r="R136" s="27"/>
    </row>
    <row r="137" spans="1:18" ht="12.75">
      <c r="A137" s="27">
        <f t="shared" si="11"/>
        <v>52</v>
      </c>
      <c r="B137" s="23" t="s">
        <v>237</v>
      </c>
      <c r="C137" s="28">
        <f t="shared" si="16"/>
        <v>104</v>
      </c>
      <c r="D137" s="27" t="s">
        <v>34</v>
      </c>
      <c r="E137" s="29">
        <v>13</v>
      </c>
      <c r="F137" s="30">
        <f t="shared" si="17"/>
        <v>1352</v>
      </c>
      <c r="G137" s="27">
        <v>51</v>
      </c>
      <c r="H137" s="27"/>
      <c r="I137" s="27"/>
      <c r="J137" s="27">
        <v>6</v>
      </c>
      <c r="K137" s="27"/>
      <c r="L137" s="27"/>
      <c r="M137" s="27">
        <v>41</v>
      </c>
      <c r="N137" s="27"/>
      <c r="O137" s="27"/>
      <c r="P137" s="27">
        <v>6</v>
      </c>
      <c r="Q137" s="27"/>
      <c r="R137" s="27"/>
    </row>
    <row r="138" spans="1:18" ht="12.75">
      <c r="A138" s="27">
        <f t="shared" si="11"/>
        <v>53</v>
      </c>
      <c r="B138" s="23" t="s">
        <v>218</v>
      </c>
      <c r="C138" s="28">
        <f t="shared" si="16"/>
        <v>38</v>
      </c>
      <c r="D138" s="27" t="s">
        <v>110</v>
      </c>
      <c r="E138" s="29">
        <v>60</v>
      </c>
      <c r="F138" s="30">
        <f t="shared" si="17"/>
        <v>2280</v>
      </c>
      <c r="G138" s="27">
        <v>3</v>
      </c>
      <c r="H138" s="27"/>
      <c r="I138" s="27"/>
      <c r="J138" s="27">
        <v>13</v>
      </c>
      <c r="K138" s="27">
        <v>6</v>
      </c>
      <c r="L138" s="27"/>
      <c r="M138" s="27">
        <v>3</v>
      </c>
      <c r="N138" s="27"/>
      <c r="O138" s="27"/>
      <c r="P138" s="27">
        <v>13</v>
      </c>
      <c r="Q138" s="27"/>
      <c r="R138" s="27"/>
    </row>
    <row r="139" spans="1:18" ht="12.75">
      <c r="A139" s="27">
        <f t="shared" si="11"/>
        <v>54</v>
      </c>
      <c r="B139" s="23" t="s">
        <v>339</v>
      </c>
      <c r="C139" s="28">
        <f>SUM(G139:R139)</f>
        <v>14</v>
      </c>
      <c r="D139" s="27" t="s">
        <v>110</v>
      </c>
      <c r="E139" s="29">
        <v>35</v>
      </c>
      <c r="F139" s="30">
        <f>E139*C139</f>
        <v>490</v>
      </c>
      <c r="G139" s="27">
        <v>4</v>
      </c>
      <c r="H139" s="27"/>
      <c r="I139" s="27"/>
      <c r="J139" s="27">
        <v>3</v>
      </c>
      <c r="K139" s="27"/>
      <c r="L139" s="27"/>
      <c r="M139" s="27">
        <v>4</v>
      </c>
      <c r="N139" s="27"/>
      <c r="O139" s="27"/>
      <c r="P139" s="27">
        <v>3</v>
      </c>
      <c r="Q139" s="27"/>
      <c r="R139" s="27"/>
    </row>
    <row r="140" spans="1:18" ht="12.75">
      <c r="A140" s="27">
        <f>A139+1</f>
        <v>55</v>
      </c>
      <c r="B140" s="23" t="s">
        <v>414</v>
      </c>
      <c r="C140" s="28">
        <f>SUM(G140:R140)</f>
        <v>10</v>
      </c>
      <c r="D140" s="27" t="s">
        <v>114</v>
      </c>
      <c r="E140" s="29">
        <v>50</v>
      </c>
      <c r="F140" s="30">
        <f>E140*C140</f>
        <v>500</v>
      </c>
      <c r="G140" s="27">
        <v>5</v>
      </c>
      <c r="H140" s="27"/>
      <c r="I140" s="27"/>
      <c r="J140" s="27"/>
      <c r="K140" s="27"/>
      <c r="L140" s="27"/>
      <c r="M140" s="27">
        <v>5</v>
      </c>
      <c r="N140" s="27"/>
      <c r="O140" s="27"/>
      <c r="P140" s="27"/>
      <c r="Q140" s="27"/>
      <c r="R140" s="27"/>
    </row>
    <row r="141" spans="1:18" ht="12.75">
      <c r="A141" s="39"/>
      <c r="B141" s="40"/>
      <c r="C141" s="41"/>
      <c r="D141" s="55"/>
      <c r="E141" s="42"/>
      <c r="F141" s="43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ht="12.75">
      <c r="A142" s="109"/>
      <c r="B142" s="110"/>
      <c r="C142" s="109"/>
      <c r="D142" s="109"/>
      <c r="E142" s="109"/>
      <c r="F142" s="111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13" t="s">
        <v>599</v>
      </c>
    </row>
    <row r="143" spans="1:18" ht="12.75">
      <c r="A143" s="27">
        <f>A140+1</f>
        <v>56</v>
      </c>
      <c r="B143" s="23" t="s">
        <v>219</v>
      </c>
      <c r="C143" s="28">
        <f aca="true" t="shared" si="18" ref="C143:C150">SUM(G143:R143)</f>
        <v>16</v>
      </c>
      <c r="D143" s="27" t="s">
        <v>114</v>
      </c>
      <c r="E143" s="29">
        <v>40</v>
      </c>
      <c r="F143" s="30">
        <f aca="true" t="shared" si="19" ref="F143:F150">E143*C143</f>
        <v>640</v>
      </c>
      <c r="G143" s="27">
        <v>4</v>
      </c>
      <c r="H143" s="27"/>
      <c r="I143" s="27"/>
      <c r="J143" s="27">
        <v>4</v>
      </c>
      <c r="K143" s="27"/>
      <c r="L143" s="27"/>
      <c r="M143" s="27">
        <v>4</v>
      </c>
      <c r="N143" s="27"/>
      <c r="O143" s="27"/>
      <c r="P143" s="27">
        <v>4</v>
      </c>
      <c r="Q143" s="27"/>
      <c r="R143" s="27"/>
    </row>
    <row r="144" spans="1:18" ht="12.75">
      <c r="A144" s="27">
        <f aca="true" t="shared" si="20" ref="A144:A150">A143+1</f>
        <v>57</v>
      </c>
      <c r="B144" s="22" t="s">
        <v>45</v>
      </c>
      <c r="C144" s="28">
        <f t="shared" si="18"/>
        <v>1567</v>
      </c>
      <c r="D144" s="31" t="s">
        <v>34</v>
      </c>
      <c r="E144" s="29">
        <v>20</v>
      </c>
      <c r="F144" s="30">
        <f t="shared" si="19"/>
        <v>31340</v>
      </c>
      <c r="G144" s="27">
        <v>587</v>
      </c>
      <c r="H144" s="27">
        <v>212</v>
      </c>
      <c r="I144" s="27">
        <v>2</v>
      </c>
      <c r="J144" s="27">
        <v>150</v>
      </c>
      <c r="K144" s="27">
        <v>2</v>
      </c>
      <c r="L144" s="27">
        <v>12</v>
      </c>
      <c r="M144" s="27">
        <v>427</v>
      </c>
      <c r="N144" s="27">
        <v>12</v>
      </c>
      <c r="O144" s="27">
        <v>51</v>
      </c>
      <c r="P144" s="27">
        <v>108</v>
      </c>
      <c r="Q144" s="27">
        <v>2</v>
      </c>
      <c r="R144" s="27">
        <v>2</v>
      </c>
    </row>
    <row r="145" spans="1:18" ht="12.75">
      <c r="A145" s="27">
        <f t="shared" si="20"/>
        <v>58</v>
      </c>
      <c r="B145" s="22" t="s">
        <v>239</v>
      </c>
      <c r="C145" s="28">
        <f t="shared" si="18"/>
        <v>71</v>
      </c>
      <c r="D145" s="31" t="s">
        <v>34</v>
      </c>
      <c r="E145" s="29">
        <v>75</v>
      </c>
      <c r="F145" s="30">
        <f t="shared" si="19"/>
        <v>5325</v>
      </c>
      <c r="G145" s="27">
        <v>20</v>
      </c>
      <c r="H145" s="27"/>
      <c r="I145" s="27"/>
      <c r="J145" s="27">
        <v>15</v>
      </c>
      <c r="K145" s="27"/>
      <c r="L145" s="27"/>
      <c r="M145" s="27">
        <v>15</v>
      </c>
      <c r="N145" s="27"/>
      <c r="O145" s="27">
        <v>6</v>
      </c>
      <c r="P145" s="27">
        <v>15</v>
      </c>
      <c r="Q145" s="27"/>
      <c r="R145" s="27"/>
    </row>
    <row r="146" spans="1:18" ht="12.75">
      <c r="A146" s="27">
        <f t="shared" si="20"/>
        <v>59</v>
      </c>
      <c r="B146" s="22" t="s">
        <v>370</v>
      </c>
      <c r="C146" s="28">
        <f t="shared" si="18"/>
        <v>15</v>
      </c>
      <c r="D146" s="31" t="s">
        <v>34</v>
      </c>
      <c r="E146" s="29">
        <v>15</v>
      </c>
      <c r="F146" s="30">
        <f t="shared" si="19"/>
        <v>225</v>
      </c>
      <c r="G146" s="27">
        <v>5</v>
      </c>
      <c r="H146" s="27"/>
      <c r="I146" s="27"/>
      <c r="J146" s="27"/>
      <c r="K146" s="27"/>
      <c r="L146" s="27"/>
      <c r="M146" s="27">
        <v>5</v>
      </c>
      <c r="N146" s="27"/>
      <c r="O146" s="27"/>
      <c r="P146" s="27">
        <v>5</v>
      </c>
      <c r="Q146" s="27"/>
      <c r="R146" s="27"/>
    </row>
    <row r="147" spans="1:18" ht="12.75">
      <c r="A147" s="27">
        <f t="shared" si="20"/>
        <v>60</v>
      </c>
      <c r="B147" s="23" t="s">
        <v>285</v>
      </c>
      <c r="C147" s="28">
        <f t="shared" si="18"/>
        <v>10</v>
      </c>
      <c r="D147" s="27" t="s">
        <v>117</v>
      </c>
      <c r="E147" s="29">
        <v>30</v>
      </c>
      <c r="F147" s="30">
        <f t="shared" si="19"/>
        <v>300</v>
      </c>
      <c r="G147" s="27">
        <v>5</v>
      </c>
      <c r="H147" s="27"/>
      <c r="I147" s="27"/>
      <c r="J147" s="27"/>
      <c r="K147" s="27"/>
      <c r="L147" s="27"/>
      <c r="M147" s="27">
        <v>5</v>
      </c>
      <c r="N147" s="27"/>
      <c r="O147" s="27"/>
      <c r="P147" s="27"/>
      <c r="Q147" s="27"/>
      <c r="R147" s="27"/>
    </row>
    <row r="148" spans="1:18" ht="12.75">
      <c r="A148" s="27">
        <f t="shared" si="20"/>
        <v>61</v>
      </c>
      <c r="B148" s="22" t="s">
        <v>46</v>
      </c>
      <c r="C148" s="28">
        <f t="shared" si="18"/>
        <v>10</v>
      </c>
      <c r="D148" s="31" t="s">
        <v>34</v>
      </c>
      <c r="E148" s="29">
        <v>26</v>
      </c>
      <c r="F148" s="30">
        <f t="shared" si="19"/>
        <v>260</v>
      </c>
      <c r="G148" s="27">
        <v>5</v>
      </c>
      <c r="H148" s="27"/>
      <c r="I148" s="27"/>
      <c r="J148" s="27"/>
      <c r="K148" s="27"/>
      <c r="L148" s="27"/>
      <c r="M148" s="27">
        <v>5</v>
      </c>
      <c r="N148" s="27"/>
      <c r="O148" s="27"/>
      <c r="P148" s="27"/>
      <c r="Q148" s="27"/>
      <c r="R148" s="27"/>
    </row>
    <row r="149" spans="1:18" ht="12.75">
      <c r="A149" s="27">
        <f t="shared" si="20"/>
        <v>62</v>
      </c>
      <c r="B149" s="20" t="s">
        <v>47</v>
      </c>
      <c r="C149" s="28">
        <f t="shared" si="18"/>
        <v>90</v>
      </c>
      <c r="D149" s="27" t="s">
        <v>110</v>
      </c>
      <c r="E149" s="29">
        <v>60</v>
      </c>
      <c r="F149" s="30">
        <f t="shared" si="19"/>
        <v>5400</v>
      </c>
      <c r="G149" s="27">
        <v>23</v>
      </c>
      <c r="H149" s="27"/>
      <c r="I149" s="27"/>
      <c r="J149" s="27">
        <v>23</v>
      </c>
      <c r="K149" s="27"/>
      <c r="L149" s="27"/>
      <c r="M149" s="27">
        <v>22</v>
      </c>
      <c r="N149" s="27"/>
      <c r="O149" s="27">
        <v>22</v>
      </c>
      <c r="P149" s="27"/>
      <c r="Q149" s="27"/>
      <c r="R149" s="27"/>
    </row>
    <row r="150" spans="1:18" ht="12.75">
      <c r="A150" s="27">
        <f t="shared" si="20"/>
        <v>63</v>
      </c>
      <c r="B150" s="20" t="s">
        <v>364</v>
      </c>
      <c r="C150" s="28">
        <f t="shared" si="18"/>
        <v>40</v>
      </c>
      <c r="D150" s="27" t="s">
        <v>34</v>
      </c>
      <c r="E150" s="29">
        <v>10</v>
      </c>
      <c r="F150" s="30">
        <f t="shared" si="19"/>
        <v>400</v>
      </c>
      <c r="G150" s="27">
        <v>20</v>
      </c>
      <c r="H150" s="27">
        <v>10</v>
      </c>
      <c r="I150" s="27">
        <v>10</v>
      </c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12.75">
      <c r="A151" s="27">
        <f t="shared" si="11"/>
        <v>64</v>
      </c>
      <c r="B151" s="20" t="s">
        <v>145</v>
      </c>
      <c r="C151" s="28">
        <f t="shared" si="16"/>
        <v>120</v>
      </c>
      <c r="D151" s="27" t="s">
        <v>34</v>
      </c>
      <c r="E151" s="29">
        <v>10</v>
      </c>
      <c r="F151" s="30">
        <f t="shared" si="17"/>
        <v>1200</v>
      </c>
      <c r="G151" s="27">
        <v>70</v>
      </c>
      <c r="H151" s="27">
        <v>10</v>
      </c>
      <c r="I151" s="27">
        <v>10</v>
      </c>
      <c r="J151" s="27">
        <v>10</v>
      </c>
      <c r="K151" s="27"/>
      <c r="L151" s="27"/>
      <c r="M151" s="27">
        <v>10</v>
      </c>
      <c r="N151" s="27"/>
      <c r="O151" s="27"/>
      <c r="P151" s="27">
        <v>10</v>
      </c>
      <c r="Q151" s="27"/>
      <c r="R151" s="27"/>
    </row>
    <row r="152" spans="1:18" ht="12.75">
      <c r="A152" s="27">
        <f aca="true" t="shared" si="21" ref="A152:A217">A151+1</f>
        <v>65</v>
      </c>
      <c r="B152" s="20" t="s">
        <v>279</v>
      </c>
      <c r="C152" s="28">
        <f t="shared" si="16"/>
        <v>2500</v>
      </c>
      <c r="D152" s="27" t="s">
        <v>34</v>
      </c>
      <c r="E152" s="29">
        <v>25</v>
      </c>
      <c r="F152" s="30">
        <f t="shared" si="17"/>
        <v>62500</v>
      </c>
      <c r="G152" s="27">
        <v>750</v>
      </c>
      <c r="H152" s="27"/>
      <c r="I152" s="27"/>
      <c r="J152" s="27">
        <v>500</v>
      </c>
      <c r="K152" s="27"/>
      <c r="L152" s="27"/>
      <c r="M152" s="27">
        <v>750</v>
      </c>
      <c r="N152" s="27"/>
      <c r="O152" s="27"/>
      <c r="P152" s="27">
        <v>500</v>
      </c>
      <c r="Q152" s="27"/>
      <c r="R152" s="27"/>
    </row>
    <row r="153" spans="1:18" ht="12.75">
      <c r="A153" s="27">
        <f t="shared" si="21"/>
        <v>66</v>
      </c>
      <c r="B153" s="20" t="s">
        <v>48</v>
      </c>
      <c r="C153" s="28">
        <f t="shared" si="16"/>
        <v>2457</v>
      </c>
      <c r="D153" s="27" t="s">
        <v>34</v>
      </c>
      <c r="E153" s="29">
        <v>4</v>
      </c>
      <c r="F153" s="30">
        <f t="shared" si="17"/>
        <v>9828</v>
      </c>
      <c r="G153" s="27">
        <v>384</v>
      </c>
      <c r="H153" s="27">
        <v>447</v>
      </c>
      <c r="I153" s="27">
        <v>84</v>
      </c>
      <c r="J153" s="27">
        <v>319</v>
      </c>
      <c r="K153" s="27">
        <v>108</v>
      </c>
      <c r="L153" s="27">
        <v>84</v>
      </c>
      <c r="M153" s="27">
        <v>324</v>
      </c>
      <c r="N153" s="27">
        <v>108</v>
      </c>
      <c r="O153" s="27">
        <v>89</v>
      </c>
      <c r="P153" s="27">
        <v>318</v>
      </c>
      <c r="Q153" s="27">
        <v>108</v>
      </c>
      <c r="R153" s="27">
        <v>84</v>
      </c>
    </row>
    <row r="154" spans="1:18" ht="12.75">
      <c r="A154" s="27">
        <f t="shared" si="21"/>
        <v>67</v>
      </c>
      <c r="B154" s="20" t="s">
        <v>49</v>
      </c>
      <c r="C154" s="28">
        <f t="shared" si="16"/>
        <v>706</v>
      </c>
      <c r="D154" s="27" t="s">
        <v>34</v>
      </c>
      <c r="E154" s="29">
        <v>3</v>
      </c>
      <c r="F154" s="30">
        <f t="shared" si="17"/>
        <v>2118</v>
      </c>
      <c r="G154" s="27">
        <v>333</v>
      </c>
      <c r="H154" s="27">
        <v>19</v>
      </c>
      <c r="I154" s="27"/>
      <c r="J154" s="27">
        <v>114</v>
      </c>
      <c r="K154" s="27"/>
      <c r="L154" s="27"/>
      <c r="M154" s="27">
        <v>130</v>
      </c>
      <c r="N154" s="27"/>
      <c r="O154" s="27"/>
      <c r="P154" s="27">
        <v>110</v>
      </c>
      <c r="Q154" s="27"/>
      <c r="R154" s="27"/>
    </row>
    <row r="155" spans="1:18" ht="12.75">
      <c r="A155" s="27">
        <f t="shared" si="21"/>
        <v>68</v>
      </c>
      <c r="B155" s="20" t="s">
        <v>50</v>
      </c>
      <c r="C155" s="28">
        <f t="shared" si="16"/>
        <v>2557</v>
      </c>
      <c r="D155" s="27" t="s">
        <v>34</v>
      </c>
      <c r="E155" s="29">
        <v>2</v>
      </c>
      <c r="F155" s="30">
        <f t="shared" si="17"/>
        <v>5114</v>
      </c>
      <c r="G155" s="27">
        <v>915</v>
      </c>
      <c r="H155" s="27">
        <v>21</v>
      </c>
      <c r="I155" s="27"/>
      <c r="J155" s="27">
        <v>461</v>
      </c>
      <c r="K155" s="27"/>
      <c r="L155" s="27"/>
      <c r="M155" s="27">
        <v>705</v>
      </c>
      <c r="N155" s="27"/>
      <c r="O155" s="27">
        <v>12</v>
      </c>
      <c r="P155" s="27">
        <v>443</v>
      </c>
      <c r="Q155" s="27"/>
      <c r="R155" s="27"/>
    </row>
    <row r="156" spans="1:18" ht="21">
      <c r="A156" s="27">
        <f t="shared" si="21"/>
        <v>69</v>
      </c>
      <c r="B156" s="20" t="s">
        <v>386</v>
      </c>
      <c r="C156" s="28">
        <f t="shared" si="16"/>
        <v>20</v>
      </c>
      <c r="D156" s="27" t="s">
        <v>34</v>
      </c>
      <c r="E156" s="29">
        <v>15</v>
      </c>
      <c r="F156" s="30">
        <f t="shared" si="17"/>
        <v>300</v>
      </c>
      <c r="G156" s="27">
        <v>20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ht="21">
      <c r="A157" s="27">
        <f t="shared" si="21"/>
        <v>70</v>
      </c>
      <c r="B157" s="20" t="s">
        <v>387</v>
      </c>
      <c r="C157" s="28">
        <f>SUM(G157:R157)</f>
        <v>20</v>
      </c>
      <c r="D157" s="27" t="s">
        <v>34</v>
      </c>
      <c r="E157" s="29">
        <v>9</v>
      </c>
      <c r="F157" s="30">
        <f>E157*C157</f>
        <v>180</v>
      </c>
      <c r="G157" s="27">
        <v>10</v>
      </c>
      <c r="H157" s="27"/>
      <c r="I157" s="27"/>
      <c r="J157" s="27"/>
      <c r="K157" s="27"/>
      <c r="L157" s="27">
        <v>10</v>
      </c>
      <c r="M157" s="27"/>
      <c r="N157" s="27"/>
      <c r="O157" s="27"/>
      <c r="P157" s="27"/>
      <c r="Q157" s="27"/>
      <c r="R157" s="27"/>
    </row>
    <row r="158" spans="1:18" ht="21">
      <c r="A158" s="27">
        <f t="shared" si="21"/>
        <v>71</v>
      </c>
      <c r="B158" s="20" t="s">
        <v>51</v>
      </c>
      <c r="C158" s="28">
        <f t="shared" si="16"/>
        <v>703</v>
      </c>
      <c r="D158" s="27" t="s">
        <v>34</v>
      </c>
      <c r="E158" s="29">
        <v>30</v>
      </c>
      <c r="F158" s="30">
        <f t="shared" si="17"/>
        <v>21090</v>
      </c>
      <c r="G158" s="27">
        <v>223</v>
      </c>
      <c r="H158" s="27"/>
      <c r="I158" s="27">
        <v>70</v>
      </c>
      <c r="J158" s="27">
        <v>82</v>
      </c>
      <c r="K158" s="27"/>
      <c r="L158" s="27"/>
      <c r="M158" s="27">
        <v>195</v>
      </c>
      <c r="N158" s="27">
        <v>50</v>
      </c>
      <c r="O158" s="27"/>
      <c r="P158" s="27">
        <v>83</v>
      </c>
      <c r="Q158" s="27"/>
      <c r="R158" s="27"/>
    </row>
    <row r="159" spans="1:18" ht="12.75">
      <c r="A159" s="27">
        <f t="shared" si="21"/>
        <v>72</v>
      </c>
      <c r="B159" s="20" t="s">
        <v>52</v>
      </c>
      <c r="C159" s="28">
        <f t="shared" si="16"/>
        <v>1</v>
      </c>
      <c r="D159" s="31" t="s">
        <v>34</v>
      </c>
      <c r="E159" s="29">
        <v>20</v>
      </c>
      <c r="F159" s="30">
        <f t="shared" si="17"/>
        <v>20</v>
      </c>
      <c r="G159" s="27">
        <v>1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ht="12.75">
      <c r="A160" s="27">
        <f t="shared" si="21"/>
        <v>73</v>
      </c>
      <c r="B160" s="20" t="s">
        <v>240</v>
      </c>
      <c r="C160" s="28">
        <f>SUM(G160:R160)</f>
        <v>200</v>
      </c>
      <c r="D160" s="31" t="s">
        <v>34</v>
      </c>
      <c r="E160" s="29">
        <v>20</v>
      </c>
      <c r="F160" s="30">
        <f>E160*C160</f>
        <v>4000</v>
      </c>
      <c r="G160" s="27">
        <v>50</v>
      </c>
      <c r="H160" s="27"/>
      <c r="I160" s="27"/>
      <c r="J160" s="27">
        <v>50</v>
      </c>
      <c r="K160" s="27"/>
      <c r="L160" s="27"/>
      <c r="M160" s="27">
        <v>50</v>
      </c>
      <c r="N160" s="27"/>
      <c r="O160" s="27"/>
      <c r="P160" s="27">
        <v>50</v>
      </c>
      <c r="Q160" s="27"/>
      <c r="R160" s="27"/>
    </row>
    <row r="161" spans="1:18" ht="12.75">
      <c r="A161" s="27">
        <f t="shared" si="21"/>
        <v>74</v>
      </c>
      <c r="B161" s="20" t="s">
        <v>342</v>
      </c>
      <c r="C161" s="28">
        <f>SUM(G161:R161)</f>
        <v>1</v>
      </c>
      <c r="D161" s="31" t="s">
        <v>214</v>
      </c>
      <c r="E161" s="29">
        <v>804</v>
      </c>
      <c r="F161" s="30">
        <f>E161*C161</f>
        <v>804</v>
      </c>
      <c r="G161" s="27"/>
      <c r="H161" s="27"/>
      <c r="I161" s="27"/>
      <c r="J161" s="27"/>
      <c r="K161" s="27"/>
      <c r="L161" s="27"/>
      <c r="M161" s="27">
        <v>1</v>
      </c>
      <c r="N161" s="27"/>
      <c r="O161" s="27"/>
      <c r="P161" s="27"/>
      <c r="Q161" s="27"/>
      <c r="R161" s="27"/>
    </row>
    <row r="162" spans="1:18" ht="12.75">
      <c r="A162" s="27">
        <f t="shared" si="21"/>
        <v>75</v>
      </c>
      <c r="B162" s="20" t="s">
        <v>330</v>
      </c>
      <c r="C162" s="28">
        <f>SUM(G162:R162)</f>
        <v>7034</v>
      </c>
      <c r="D162" s="27" t="s">
        <v>34</v>
      </c>
      <c r="E162" s="29">
        <v>5</v>
      </c>
      <c r="F162" s="30">
        <f>E162*C162</f>
        <v>35170</v>
      </c>
      <c r="G162" s="27">
        <v>1216</v>
      </c>
      <c r="H162" s="27">
        <v>3211</v>
      </c>
      <c r="I162" s="27">
        <v>92</v>
      </c>
      <c r="J162" s="27">
        <v>383</v>
      </c>
      <c r="K162" s="27">
        <v>184</v>
      </c>
      <c r="L162" s="27">
        <v>83</v>
      </c>
      <c r="M162" s="27">
        <v>1072</v>
      </c>
      <c r="N162" s="27">
        <v>184</v>
      </c>
      <c r="O162" s="27">
        <v>133</v>
      </c>
      <c r="P162" s="27">
        <v>209</v>
      </c>
      <c r="Q162" s="27">
        <v>183</v>
      </c>
      <c r="R162" s="27">
        <v>84</v>
      </c>
    </row>
    <row r="163" spans="1:18" ht="12.75" customHeight="1">
      <c r="A163" s="27">
        <f t="shared" si="21"/>
        <v>76</v>
      </c>
      <c r="B163" s="20" t="s">
        <v>331</v>
      </c>
      <c r="C163" s="28">
        <f>SUM(G163:R163)</f>
        <v>26679</v>
      </c>
      <c r="D163" s="27" t="s">
        <v>34</v>
      </c>
      <c r="E163" s="29">
        <v>3</v>
      </c>
      <c r="F163" s="30">
        <f>E163*C163</f>
        <v>80037</v>
      </c>
      <c r="G163" s="27">
        <v>13275</v>
      </c>
      <c r="H163" s="27">
        <v>53</v>
      </c>
      <c r="I163" s="27">
        <v>8</v>
      </c>
      <c r="J163" s="27">
        <v>101</v>
      </c>
      <c r="K163" s="27"/>
      <c r="L163" s="27"/>
      <c r="M163" s="27">
        <v>13126</v>
      </c>
      <c r="N163" s="27"/>
      <c r="O163" s="27">
        <v>10</v>
      </c>
      <c r="P163" s="27">
        <v>106</v>
      </c>
      <c r="Q163" s="27"/>
      <c r="R163" s="27"/>
    </row>
    <row r="164" spans="1:18" ht="21">
      <c r="A164" s="27">
        <f t="shared" si="21"/>
        <v>77</v>
      </c>
      <c r="B164" s="20" t="s">
        <v>280</v>
      </c>
      <c r="C164" s="28">
        <f>SUM(G164:R164)</f>
        <v>1113</v>
      </c>
      <c r="D164" s="27" t="s">
        <v>34</v>
      </c>
      <c r="E164" s="29">
        <v>15</v>
      </c>
      <c r="F164" s="30">
        <f>E164*C164</f>
        <v>16695</v>
      </c>
      <c r="G164" s="27">
        <v>437</v>
      </c>
      <c r="H164" s="27">
        <v>20</v>
      </c>
      <c r="I164" s="27"/>
      <c r="J164" s="27">
        <v>182</v>
      </c>
      <c r="K164" s="27"/>
      <c r="L164" s="27">
        <v>10</v>
      </c>
      <c r="M164" s="27">
        <v>332</v>
      </c>
      <c r="N164" s="27"/>
      <c r="O164" s="27"/>
      <c r="P164" s="27">
        <v>132</v>
      </c>
      <c r="Q164" s="27"/>
      <c r="R164" s="27"/>
    </row>
    <row r="165" spans="1:18" ht="12.75">
      <c r="A165" s="27">
        <f t="shared" si="21"/>
        <v>78</v>
      </c>
      <c r="B165" s="20" t="s">
        <v>454</v>
      </c>
      <c r="C165" s="28">
        <f aca="true" t="shared" si="22" ref="C165:C177">SUM(G165:R165)</f>
        <v>50</v>
      </c>
      <c r="D165" s="27" t="s">
        <v>34</v>
      </c>
      <c r="E165" s="29">
        <v>3</v>
      </c>
      <c r="F165" s="30">
        <f aca="true" t="shared" si="23" ref="F165:F177">E165*C165</f>
        <v>150</v>
      </c>
      <c r="G165" s="27">
        <v>50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2.75">
      <c r="A166" s="27">
        <f t="shared" si="21"/>
        <v>79</v>
      </c>
      <c r="B166" s="20" t="s">
        <v>445</v>
      </c>
      <c r="C166" s="28">
        <f t="shared" si="22"/>
        <v>50</v>
      </c>
      <c r="D166" s="27" t="s">
        <v>34</v>
      </c>
      <c r="E166" s="29">
        <v>3</v>
      </c>
      <c r="F166" s="30">
        <f t="shared" si="23"/>
        <v>150</v>
      </c>
      <c r="G166" s="27">
        <v>50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2.75">
      <c r="A167" s="27">
        <f t="shared" si="21"/>
        <v>80</v>
      </c>
      <c r="B167" s="20" t="s">
        <v>446</v>
      </c>
      <c r="C167" s="28">
        <f t="shared" si="22"/>
        <v>50</v>
      </c>
      <c r="D167" s="27" t="s">
        <v>34</v>
      </c>
      <c r="E167" s="29">
        <v>3</v>
      </c>
      <c r="F167" s="30">
        <f t="shared" si="23"/>
        <v>150</v>
      </c>
      <c r="G167" s="27">
        <v>50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2.75">
      <c r="A168" s="27">
        <f t="shared" si="21"/>
        <v>81</v>
      </c>
      <c r="B168" s="20" t="s">
        <v>447</v>
      </c>
      <c r="C168" s="28">
        <f t="shared" si="22"/>
        <v>50</v>
      </c>
      <c r="D168" s="27" t="s">
        <v>34</v>
      </c>
      <c r="E168" s="29">
        <v>3</v>
      </c>
      <c r="F168" s="30">
        <f t="shared" si="23"/>
        <v>150</v>
      </c>
      <c r="G168" s="27">
        <v>50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2.75">
      <c r="A169" s="27">
        <f t="shared" si="21"/>
        <v>82</v>
      </c>
      <c r="B169" s="20" t="s">
        <v>448</v>
      </c>
      <c r="C169" s="28">
        <f t="shared" si="22"/>
        <v>50</v>
      </c>
      <c r="D169" s="27" t="s">
        <v>34</v>
      </c>
      <c r="E169" s="29">
        <v>3</v>
      </c>
      <c r="F169" s="30">
        <f t="shared" si="23"/>
        <v>150</v>
      </c>
      <c r="G169" s="27">
        <v>50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12.75">
      <c r="A170" s="27">
        <f t="shared" si="21"/>
        <v>83</v>
      </c>
      <c r="B170" s="20" t="s">
        <v>449</v>
      </c>
      <c r="C170" s="28">
        <f t="shared" si="22"/>
        <v>50</v>
      </c>
      <c r="D170" s="27" t="s">
        <v>34</v>
      </c>
      <c r="E170" s="29">
        <v>3</v>
      </c>
      <c r="F170" s="30">
        <f t="shared" si="23"/>
        <v>150</v>
      </c>
      <c r="G170" s="27">
        <v>50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>
      <c r="A171" s="27">
        <f t="shared" si="21"/>
        <v>84</v>
      </c>
      <c r="B171" s="20" t="s">
        <v>450</v>
      </c>
      <c r="C171" s="28">
        <f t="shared" si="22"/>
        <v>50</v>
      </c>
      <c r="D171" s="27" t="s">
        <v>34</v>
      </c>
      <c r="E171" s="29">
        <v>3</v>
      </c>
      <c r="F171" s="30">
        <f t="shared" si="23"/>
        <v>150</v>
      </c>
      <c r="G171" s="27">
        <v>50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2.75">
      <c r="A172" s="27">
        <f t="shared" si="21"/>
        <v>85</v>
      </c>
      <c r="B172" s="20" t="s">
        <v>451</v>
      </c>
      <c r="C172" s="28">
        <f t="shared" si="22"/>
        <v>50</v>
      </c>
      <c r="D172" s="27" t="s">
        <v>34</v>
      </c>
      <c r="E172" s="29">
        <v>3</v>
      </c>
      <c r="F172" s="30">
        <f t="shared" si="23"/>
        <v>150</v>
      </c>
      <c r="G172" s="27">
        <v>50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2.75">
      <c r="A173" s="27">
        <f t="shared" si="21"/>
        <v>86</v>
      </c>
      <c r="B173" s="20" t="s">
        <v>452</v>
      </c>
      <c r="C173" s="28">
        <f t="shared" si="22"/>
        <v>50</v>
      </c>
      <c r="D173" s="27" t="s">
        <v>34</v>
      </c>
      <c r="E173" s="29">
        <v>3</v>
      </c>
      <c r="F173" s="30">
        <f t="shared" si="23"/>
        <v>150</v>
      </c>
      <c r="G173" s="27">
        <v>50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12.75">
      <c r="A174" s="27">
        <f t="shared" si="21"/>
        <v>87</v>
      </c>
      <c r="B174" s="20" t="s">
        <v>453</v>
      </c>
      <c r="C174" s="28">
        <f t="shared" si="22"/>
        <v>50</v>
      </c>
      <c r="D174" s="27" t="s">
        <v>34</v>
      </c>
      <c r="E174" s="29">
        <v>3</v>
      </c>
      <c r="F174" s="30">
        <f t="shared" si="23"/>
        <v>150</v>
      </c>
      <c r="G174" s="27">
        <v>50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21">
      <c r="A175" s="27">
        <f t="shared" si="21"/>
        <v>88</v>
      </c>
      <c r="B175" s="20" t="s">
        <v>280</v>
      </c>
      <c r="C175" s="28">
        <f t="shared" si="22"/>
        <v>1063</v>
      </c>
      <c r="D175" s="27" t="s">
        <v>34</v>
      </c>
      <c r="E175" s="29">
        <v>15</v>
      </c>
      <c r="F175" s="30">
        <f t="shared" si="23"/>
        <v>15945</v>
      </c>
      <c r="G175" s="27">
        <v>462</v>
      </c>
      <c r="H175" s="27">
        <v>20</v>
      </c>
      <c r="I175" s="27"/>
      <c r="J175" s="27">
        <v>157</v>
      </c>
      <c r="K175" s="27"/>
      <c r="L175" s="27">
        <v>10</v>
      </c>
      <c r="M175" s="27">
        <v>307</v>
      </c>
      <c r="N175" s="27"/>
      <c r="O175" s="27"/>
      <c r="P175" s="27">
        <v>107</v>
      </c>
      <c r="Q175" s="27"/>
      <c r="R175" s="27"/>
    </row>
    <row r="176" spans="1:18" ht="12.75">
      <c r="A176" s="27">
        <f t="shared" si="21"/>
        <v>89</v>
      </c>
      <c r="B176" s="20" t="s">
        <v>399</v>
      </c>
      <c r="C176" s="28">
        <f t="shared" si="22"/>
        <v>50</v>
      </c>
      <c r="D176" s="27" t="s">
        <v>34</v>
      </c>
      <c r="E176" s="29">
        <v>15</v>
      </c>
      <c r="F176" s="30">
        <f t="shared" si="23"/>
        <v>750</v>
      </c>
      <c r="G176" s="27">
        <v>4</v>
      </c>
      <c r="H176" s="27">
        <v>4</v>
      </c>
      <c r="I176" s="27">
        <v>4</v>
      </c>
      <c r="J176" s="27">
        <v>4</v>
      </c>
      <c r="K176" s="27">
        <v>5</v>
      </c>
      <c r="L176" s="27">
        <v>4</v>
      </c>
      <c r="M176" s="27">
        <v>4</v>
      </c>
      <c r="N176" s="27">
        <v>4</v>
      </c>
      <c r="O176" s="27">
        <v>4</v>
      </c>
      <c r="P176" s="27">
        <v>5</v>
      </c>
      <c r="Q176" s="27">
        <v>4</v>
      </c>
      <c r="R176" s="27">
        <v>4</v>
      </c>
    </row>
    <row r="177" spans="1:18" ht="12.75">
      <c r="A177" s="27">
        <f t="shared" si="21"/>
        <v>90</v>
      </c>
      <c r="B177" s="20" t="s">
        <v>400</v>
      </c>
      <c r="C177" s="28">
        <f t="shared" si="22"/>
        <v>80</v>
      </c>
      <c r="D177" s="27" t="s">
        <v>34</v>
      </c>
      <c r="E177" s="29">
        <v>15</v>
      </c>
      <c r="F177" s="30">
        <f t="shared" si="23"/>
        <v>1200</v>
      </c>
      <c r="G177" s="27">
        <v>35</v>
      </c>
      <c r="H177" s="27">
        <v>4</v>
      </c>
      <c r="I177" s="27">
        <v>4</v>
      </c>
      <c r="J177" s="27">
        <v>4</v>
      </c>
      <c r="K177" s="27">
        <v>4</v>
      </c>
      <c r="L177" s="27">
        <v>4</v>
      </c>
      <c r="M177" s="27">
        <v>4</v>
      </c>
      <c r="N177" s="27">
        <v>5</v>
      </c>
      <c r="O177" s="27">
        <v>4</v>
      </c>
      <c r="P177" s="27">
        <v>4</v>
      </c>
      <c r="Q177" s="27">
        <v>4</v>
      </c>
      <c r="R177" s="27">
        <v>4</v>
      </c>
    </row>
    <row r="178" spans="1:18" ht="12.75">
      <c r="A178" s="27">
        <f t="shared" si="21"/>
        <v>91</v>
      </c>
      <c r="B178" s="20" t="s">
        <v>443</v>
      </c>
      <c r="C178" s="28">
        <f>SUM(G178:R178)</f>
        <v>350</v>
      </c>
      <c r="D178" s="27" t="s">
        <v>34</v>
      </c>
      <c r="E178" s="29">
        <v>15</v>
      </c>
      <c r="F178" s="30">
        <f>E178*C178</f>
        <v>5250</v>
      </c>
      <c r="G178" s="27">
        <v>88</v>
      </c>
      <c r="H178" s="27"/>
      <c r="I178" s="27"/>
      <c r="J178" s="27">
        <v>88</v>
      </c>
      <c r="K178" s="27"/>
      <c r="L178" s="27"/>
      <c r="M178" s="27">
        <v>87</v>
      </c>
      <c r="N178" s="27"/>
      <c r="O178" s="27">
        <v>87</v>
      </c>
      <c r="P178" s="27"/>
      <c r="Q178" s="27"/>
      <c r="R178" s="27"/>
    </row>
    <row r="179" spans="1:18" ht="21">
      <c r="A179" s="27">
        <f t="shared" si="21"/>
        <v>92</v>
      </c>
      <c r="B179" s="20" t="s">
        <v>249</v>
      </c>
      <c r="C179" s="28">
        <f>SUM(G179:R179)</f>
        <v>20</v>
      </c>
      <c r="D179" s="27" t="s">
        <v>34</v>
      </c>
      <c r="E179" s="29">
        <v>15</v>
      </c>
      <c r="F179" s="30">
        <f>E179*C179</f>
        <v>300</v>
      </c>
      <c r="G179" s="27">
        <v>20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ht="21">
      <c r="A180" s="27">
        <f t="shared" si="21"/>
        <v>93</v>
      </c>
      <c r="B180" s="20" t="s">
        <v>246</v>
      </c>
      <c r="C180" s="28">
        <f>SUM(G180:R180)</f>
        <v>80</v>
      </c>
      <c r="D180" s="27" t="s">
        <v>34</v>
      </c>
      <c r="E180" s="29">
        <v>17.6</v>
      </c>
      <c r="F180" s="30">
        <f>E180*C180</f>
        <v>1408</v>
      </c>
      <c r="G180" s="27">
        <v>25</v>
      </c>
      <c r="H180" s="27"/>
      <c r="I180" s="27"/>
      <c r="J180" s="27">
        <v>15</v>
      </c>
      <c r="K180" s="27"/>
      <c r="L180" s="27"/>
      <c r="M180" s="27">
        <v>15</v>
      </c>
      <c r="N180" s="27"/>
      <c r="O180" s="27">
        <v>20</v>
      </c>
      <c r="P180" s="27">
        <v>5</v>
      </c>
      <c r="Q180" s="27"/>
      <c r="R180" s="27"/>
    </row>
    <row r="181" spans="1:18" ht="12.75">
      <c r="A181" s="39"/>
      <c r="B181" s="40"/>
      <c r="C181" s="41"/>
      <c r="D181" s="55"/>
      <c r="E181" s="42"/>
      <c r="F181" s="43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:18" ht="12.75">
      <c r="A182" s="44"/>
      <c r="B182" s="45"/>
      <c r="C182" s="46"/>
      <c r="D182" s="56"/>
      <c r="E182" s="47"/>
      <c r="F182" s="48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</row>
    <row r="183" spans="1:18" ht="12.75">
      <c r="A183" s="109"/>
      <c r="B183" s="110"/>
      <c r="C183" s="109"/>
      <c r="D183" s="109"/>
      <c r="E183" s="109"/>
      <c r="F183" s="111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13" t="s">
        <v>600</v>
      </c>
    </row>
    <row r="184" spans="1:18" ht="21">
      <c r="A184" s="27">
        <f>A180+1</f>
        <v>94</v>
      </c>
      <c r="B184" s="20" t="s">
        <v>247</v>
      </c>
      <c r="C184" s="28">
        <f aca="true" t="shared" si="24" ref="C184:C191">SUM(G184:R184)</f>
        <v>93</v>
      </c>
      <c r="D184" s="27" t="s">
        <v>34</v>
      </c>
      <c r="E184" s="29">
        <v>15</v>
      </c>
      <c r="F184" s="30">
        <f aca="true" t="shared" si="25" ref="F184:F191">E184*C184</f>
        <v>1395</v>
      </c>
      <c r="G184" s="27">
        <v>52</v>
      </c>
      <c r="H184" s="27"/>
      <c r="I184" s="27"/>
      <c r="J184" s="27">
        <v>14</v>
      </c>
      <c r="K184" s="27"/>
      <c r="L184" s="27"/>
      <c r="M184" s="27">
        <v>14</v>
      </c>
      <c r="N184" s="27"/>
      <c r="O184" s="27">
        <v>10</v>
      </c>
      <c r="P184" s="27">
        <v>3</v>
      </c>
      <c r="Q184" s="27"/>
      <c r="R184" s="27"/>
    </row>
    <row r="185" spans="1:18" ht="21">
      <c r="A185" s="27">
        <f>A184+1</f>
        <v>95</v>
      </c>
      <c r="B185" s="20" t="s">
        <v>257</v>
      </c>
      <c r="C185" s="28">
        <f t="shared" si="24"/>
        <v>50</v>
      </c>
      <c r="D185" s="27" t="s">
        <v>34</v>
      </c>
      <c r="E185" s="29">
        <v>15</v>
      </c>
      <c r="F185" s="30">
        <f t="shared" si="25"/>
        <v>750</v>
      </c>
      <c r="G185" s="27">
        <v>25</v>
      </c>
      <c r="H185" s="27"/>
      <c r="I185" s="27"/>
      <c r="J185" s="27"/>
      <c r="K185" s="27"/>
      <c r="L185" s="27"/>
      <c r="M185" s="27">
        <v>25</v>
      </c>
      <c r="N185" s="27"/>
      <c r="O185" s="27"/>
      <c r="P185" s="27"/>
      <c r="Q185" s="27"/>
      <c r="R185" s="27"/>
    </row>
    <row r="186" spans="1:18" ht="21">
      <c r="A186" s="27">
        <f>A185+1</f>
        <v>96</v>
      </c>
      <c r="B186" s="20" t="s">
        <v>256</v>
      </c>
      <c r="C186" s="28">
        <f t="shared" si="24"/>
        <v>1000</v>
      </c>
      <c r="D186" s="27" t="s">
        <v>34</v>
      </c>
      <c r="E186" s="29">
        <v>15</v>
      </c>
      <c r="F186" s="30">
        <f t="shared" si="25"/>
        <v>15000</v>
      </c>
      <c r="G186" s="27">
        <v>250</v>
      </c>
      <c r="H186" s="27"/>
      <c r="I186" s="27"/>
      <c r="J186" s="27">
        <v>250</v>
      </c>
      <c r="K186" s="27"/>
      <c r="L186" s="27"/>
      <c r="M186" s="27">
        <v>250</v>
      </c>
      <c r="N186" s="27"/>
      <c r="O186" s="27"/>
      <c r="P186" s="27">
        <v>250</v>
      </c>
      <c r="Q186" s="27"/>
      <c r="R186" s="27"/>
    </row>
    <row r="187" spans="1:18" ht="21">
      <c r="A187" s="27">
        <f>A186+1</f>
        <v>97</v>
      </c>
      <c r="B187" s="20" t="s">
        <v>258</v>
      </c>
      <c r="C187" s="28">
        <f t="shared" si="24"/>
        <v>1000</v>
      </c>
      <c r="D187" s="27" t="s">
        <v>34</v>
      </c>
      <c r="E187" s="29">
        <v>15</v>
      </c>
      <c r="F187" s="30">
        <f t="shared" si="25"/>
        <v>15000</v>
      </c>
      <c r="G187" s="27">
        <v>250</v>
      </c>
      <c r="H187" s="27"/>
      <c r="I187" s="27"/>
      <c r="J187" s="27">
        <v>250</v>
      </c>
      <c r="K187" s="27"/>
      <c r="L187" s="27"/>
      <c r="M187" s="27">
        <v>250</v>
      </c>
      <c r="N187" s="27"/>
      <c r="O187" s="27"/>
      <c r="P187" s="27">
        <v>250</v>
      </c>
      <c r="Q187" s="27"/>
      <c r="R187" s="27"/>
    </row>
    <row r="188" spans="1:18" ht="21">
      <c r="A188" s="27">
        <f>A187+1</f>
        <v>98</v>
      </c>
      <c r="B188" s="20" t="s">
        <v>260</v>
      </c>
      <c r="C188" s="28">
        <f t="shared" si="24"/>
        <v>1000</v>
      </c>
      <c r="D188" s="27" t="s">
        <v>34</v>
      </c>
      <c r="E188" s="29">
        <v>15</v>
      </c>
      <c r="F188" s="30">
        <f t="shared" si="25"/>
        <v>15000</v>
      </c>
      <c r="G188" s="27">
        <v>250</v>
      </c>
      <c r="H188" s="27"/>
      <c r="I188" s="27"/>
      <c r="J188" s="27">
        <v>250</v>
      </c>
      <c r="K188" s="27"/>
      <c r="L188" s="27"/>
      <c r="M188" s="27">
        <v>250</v>
      </c>
      <c r="N188" s="27"/>
      <c r="O188" s="27"/>
      <c r="P188" s="27">
        <v>250</v>
      </c>
      <c r="Q188" s="27"/>
      <c r="R188" s="27"/>
    </row>
    <row r="189" spans="1:18" ht="21">
      <c r="A189" s="27">
        <f>A188+1</f>
        <v>99</v>
      </c>
      <c r="B189" s="20" t="s">
        <v>438</v>
      </c>
      <c r="C189" s="28">
        <f t="shared" si="24"/>
        <v>1000</v>
      </c>
      <c r="D189" s="27" t="s">
        <v>34</v>
      </c>
      <c r="E189" s="29">
        <v>15</v>
      </c>
      <c r="F189" s="30">
        <f t="shared" si="25"/>
        <v>15000</v>
      </c>
      <c r="G189" s="27">
        <v>250</v>
      </c>
      <c r="H189" s="27"/>
      <c r="I189" s="27"/>
      <c r="J189" s="27">
        <v>250</v>
      </c>
      <c r="K189" s="27"/>
      <c r="L189" s="27"/>
      <c r="M189" s="27">
        <v>250</v>
      </c>
      <c r="N189" s="27"/>
      <c r="O189" s="27"/>
      <c r="P189" s="27">
        <v>250</v>
      </c>
      <c r="Q189" s="27"/>
      <c r="R189" s="27"/>
    </row>
    <row r="190" spans="1:18" ht="21">
      <c r="A190" s="27">
        <f t="shared" si="21"/>
        <v>100</v>
      </c>
      <c r="B190" s="20" t="s">
        <v>439</v>
      </c>
      <c r="C190" s="28">
        <f t="shared" si="24"/>
        <v>10</v>
      </c>
      <c r="D190" s="27" t="s">
        <v>34</v>
      </c>
      <c r="E190" s="29">
        <v>15</v>
      </c>
      <c r="F190" s="30">
        <f t="shared" si="25"/>
        <v>150</v>
      </c>
      <c r="G190" s="27">
        <v>10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ht="21">
      <c r="A191" s="27">
        <f t="shared" si="21"/>
        <v>101</v>
      </c>
      <c r="B191" s="20" t="s">
        <v>259</v>
      </c>
      <c r="C191" s="28">
        <f t="shared" si="24"/>
        <v>50</v>
      </c>
      <c r="D191" s="27" t="s">
        <v>34</v>
      </c>
      <c r="E191" s="29">
        <v>15</v>
      </c>
      <c r="F191" s="30">
        <f t="shared" si="25"/>
        <v>750</v>
      </c>
      <c r="G191" s="27">
        <v>25</v>
      </c>
      <c r="H191" s="27"/>
      <c r="I191" s="27"/>
      <c r="J191" s="27"/>
      <c r="K191" s="27"/>
      <c r="L191" s="27"/>
      <c r="M191" s="27">
        <v>25</v>
      </c>
      <c r="N191" s="27"/>
      <c r="O191" s="27"/>
      <c r="P191" s="27"/>
      <c r="Q191" s="27"/>
      <c r="R191" s="27"/>
    </row>
    <row r="192" spans="1:18" ht="12.75">
      <c r="A192" s="27">
        <f t="shared" si="21"/>
        <v>102</v>
      </c>
      <c r="B192" s="20" t="s">
        <v>329</v>
      </c>
      <c r="C192" s="28">
        <f aca="true" t="shared" si="26" ref="C192:C210">SUM(G192:R192)</f>
        <v>100</v>
      </c>
      <c r="D192" s="27" t="s">
        <v>117</v>
      </c>
      <c r="E192" s="29">
        <v>45</v>
      </c>
      <c r="F192" s="30">
        <f aca="true" t="shared" si="27" ref="F192:F228">E192*C192</f>
        <v>4500</v>
      </c>
      <c r="G192" s="27">
        <v>25</v>
      </c>
      <c r="H192" s="27"/>
      <c r="I192" s="27"/>
      <c r="J192" s="27">
        <v>25</v>
      </c>
      <c r="K192" s="27"/>
      <c r="L192" s="27"/>
      <c r="M192" s="27">
        <v>25</v>
      </c>
      <c r="N192" s="27"/>
      <c r="O192" s="27"/>
      <c r="P192" s="27">
        <v>25</v>
      </c>
      <c r="Q192" s="27"/>
      <c r="R192" s="27"/>
    </row>
    <row r="193" spans="1:18" ht="12.75">
      <c r="A193" s="27">
        <f t="shared" si="21"/>
        <v>103</v>
      </c>
      <c r="B193" s="20" t="s">
        <v>216</v>
      </c>
      <c r="C193" s="28">
        <f t="shared" si="26"/>
        <v>148</v>
      </c>
      <c r="D193" s="27" t="s">
        <v>215</v>
      </c>
      <c r="E193" s="29">
        <v>30</v>
      </c>
      <c r="F193" s="30">
        <f t="shared" si="27"/>
        <v>4440</v>
      </c>
      <c r="G193" s="27">
        <v>37</v>
      </c>
      <c r="H193" s="27"/>
      <c r="I193" s="27"/>
      <c r="J193" s="27">
        <v>37</v>
      </c>
      <c r="K193" s="27"/>
      <c r="L193" s="27"/>
      <c r="M193" s="27">
        <v>37</v>
      </c>
      <c r="N193" s="27"/>
      <c r="O193" s="27"/>
      <c r="P193" s="27">
        <v>37</v>
      </c>
      <c r="Q193" s="27"/>
      <c r="R193" s="27"/>
    </row>
    <row r="194" spans="1:18" ht="12.75">
      <c r="A194" s="27">
        <f t="shared" si="21"/>
        <v>104</v>
      </c>
      <c r="B194" s="20" t="s">
        <v>53</v>
      </c>
      <c r="C194" s="28">
        <f t="shared" si="26"/>
        <v>8</v>
      </c>
      <c r="D194" s="27" t="s">
        <v>34</v>
      </c>
      <c r="E194" s="29">
        <v>13</v>
      </c>
      <c r="F194" s="30">
        <f t="shared" si="27"/>
        <v>104</v>
      </c>
      <c r="G194" s="27">
        <v>8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ht="12.75">
      <c r="A195" s="27">
        <f t="shared" si="21"/>
        <v>105</v>
      </c>
      <c r="B195" s="20" t="s">
        <v>54</v>
      </c>
      <c r="C195" s="28">
        <f t="shared" si="26"/>
        <v>34</v>
      </c>
      <c r="D195" s="27" t="s">
        <v>34</v>
      </c>
      <c r="E195" s="29">
        <v>21</v>
      </c>
      <c r="F195" s="30">
        <f t="shared" si="27"/>
        <v>714</v>
      </c>
      <c r="G195" s="27">
        <v>18</v>
      </c>
      <c r="H195" s="27">
        <v>5</v>
      </c>
      <c r="I195" s="27">
        <v>1</v>
      </c>
      <c r="J195" s="27">
        <v>3</v>
      </c>
      <c r="K195" s="27"/>
      <c r="L195" s="27">
        <v>1</v>
      </c>
      <c r="M195" s="27">
        <v>2</v>
      </c>
      <c r="N195" s="27"/>
      <c r="O195" s="27">
        <v>1</v>
      </c>
      <c r="P195" s="27">
        <v>2</v>
      </c>
      <c r="Q195" s="27"/>
      <c r="R195" s="27">
        <v>1</v>
      </c>
    </row>
    <row r="196" spans="1:18" ht="12.75">
      <c r="A196" s="27">
        <f t="shared" si="21"/>
        <v>106</v>
      </c>
      <c r="B196" s="20" t="s">
        <v>55</v>
      </c>
      <c r="C196" s="28">
        <f t="shared" si="26"/>
        <v>19</v>
      </c>
      <c r="D196" s="27" t="s">
        <v>34</v>
      </c>
      <c r="E196" s="29">
        <v>32</v>
      </c>
      <c r="F196" s="30">
        <f t="shared" si="27"/>
        <v>608</v>
      </c>
      <c r="G196" s="27">
        <v>7</v>
      </c>
      <c r="H196" s="27"/>
      <c r="I196" s="27">
        <v>1</v>
      </c>
      <c r="J196" s="27">
        <v>4</v>
      </c>
      <c r="K196" s="27"/>
      <c r="L196" s="27">
        <v>1</v>
      </c>
      <c r="M196" s="27"/>
      <c r="N196" s="27"/>
      <c r="O196" s="27">
        <v>1</v>
      </c>
      <c r="P196" s="27">
        <v>4</v>
      </c>
      <c r="Q196" s="27"/>
      <c r="R196" s="27">
        <v>1</v>
      </c>
    </row>
    <row r="197" spans="1:18" ht="12.75">
      <c r="A197" s="27">
        <f t="shared" si="21"/>
        <v>107</v>
      </c>
      <c r="B197" s="20" t="s">
        <v>56</v>
      </c>
      <c r="C197" s="28">
        <f t="shared" si="26"/>
        <v>25</v>
      </c>
      <c r="D197" s="27" t="s">
        <v>34</v>
      </c>
      <c r="E197" s="29">
        <v>32</v>
      </c>
      <c r="F197" s="30">
        <f t="shared" si="27"/>
        <v>800</v>
      </c>
      <c r="G197" s="27">
        <v>17</v>
      </c>
      <c r="H197" s="27"/>
      <c r="I197" s="27">
        <v>1</v>
      </c>
      <c r="J197" s="27">
        <v>2</v>
      </c>
      <c r="K197" s="27"/>
      <c r="L197" s="27">
        <v>1</v>
      </c>
      <c r="M197" s="27"/>
      <c r="N197" s="27"/>
      <c r="O197" s="27">
        <v>1</v>
      </c>
      <c r="P197" s="27">
        <v>2</v>
      </c>
      <c r="Q197" s="27"/>
      <c r="R197" s="27">
        <v>1</v>
      </c>
    </row>
    <row r="198" spans="1:18" ht="12.75">
      <c r="A198" s="27">
        <f t="shared" si="21"/>
        <v>108</v>
      </c>
      <c r="B198" s="20" t="s">
        <v>57</v>
      </c>
      <c r="C198" s="28">
        <f t="shared" si="26"/>
        <v>297</v>
      </c>
      <c r="D198" s="27" t="s">
        <v>34</v>
      </c>
      <c r="E198" s="29">
        <v>32</v>
      </c>
      <c r="F198" s="30">
        <f t="shared" si="27"/>
        <v>9504</v>
      </c>
      <c r="G198" s="27">
        <v>130</v>
      </c>
      <c r="H198" s="27"/>
      <c r="I198" s="27">
        <v>1</v>
      </c>
      <c r="J198" s="27">
        <v>26</v>
      </c>
      <c r="K198" s="27"/>
      <c r="L198" s="27">
        <v>1</v>
      </c>
      <c r="M198" s="27">
        <v>107</v>
      </c>
      <c r="N198" s="27"/>
      <c r="O198" s="27">
        <v>1</v>
      </c>
      <c r="P198" s="27">
        <v>30</v>
      </c>
      <c r="Q198" s="27"/>
      <c r="R198" s="27">
        <v>1</v>
      </c>
    </row>
    <row r="199" spans="1:18" ht="14.25" customHeight="1">
      <c r="A199" s="27">
        <f t="shared" si="21"/>
        <v>109</v>
      </c>
      <c r="B199" s="20" t="s">
        <v>220</v>
      </c>
      <c r="C199" s="28">
        <f t="shared" si="26"/>
        <v>23</v>
      </c>
      <c r="D199" s="27" t="s">
        <v>34</v>
      </c>
      <c r="E199" s="29">
        <v>40</v>
      </c>
      <c r="F199" s="30">
        <f t="shared" si="27"/>
        <v>920</v>
      </c>
      <c r="G199" s="27">
        <v>11</v>
      </c>
      <c r="H199" s="27"/>
      <c r="I199" s="27"/>
      <c r="J199" s="27">
        <v>4</v>
      </c>
      <c r="K199" s="27"/>
      <c r="L199" s="27"/>
      <c r="M199" s="27">
        <v>4</v>
      </c>
      <c r="N199" s="27"/>
      <c r="O199" s="27"/>
      <c r="P199" s="27">
        <v>4</v>
      </c>
      <c r="Q199" s="27"/>
      <c r="R199" s="27"/>
    </row>
    <row r="200" spans="1:18" ht="12.75">
      <c r="A200" s="27">
        <f t="shared" si="21"/>
        <v>110</v>
      </c>
      <c r="B200" s="20" t="s">
        <v>221</v>
      </c>
      <c r="C200" s="28">
        <f t="shared" si="26"/>
        <v>7</v>
      </c>
      <c r="D200" s="27" t="s">
        <v>34</v>
      </c>
      <c r="E200" s="29">
        <v>40</v>
      </c>
      <c r="F200" s="30">
        <f t="shared" si="27"/>
        <v>280</v>
      </c>
      <c r="G200" s="27">
        <v>7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ht="21">
      <c r="A201" s="27">
        <f t="shared" si="21"/>
        <v>111</v>
      </c>
      <c r="B201" s="20" t="s">
        <v>391</v>
      </c>
      <c r="C201" s="28">
        <f t="shared" si="26"/>
        <v>3</v>
      </c>
      <c r="D201" s="27" t="s">
        <v>109</v>
      </c>
      <c r="E201" s="29">
        <v>1375</v>
      </c>
      <c r="F201" s="30">
        <f>E201*C201</f>
        <v>4125</v>
      </c>
      <c r="G201" s="27">
        <v>1</v>
      </c>
      <c r="H201" s="27"/>
      <c r="I201" s="27"/>
      <c r="J201" s="27"/>
      <c r="K201" s="27"/>
      <c r="L201" s="27"/>
      <c r="M201" s="27">
        <v>1</v>
      </c>
      <c r="N201" s="27"/>
      <c r="O201" s="27"/>
      <c r="P201" s="27">
        <v>1</v>
      </c>
      <c r="Q201" s="27"/>
      <c r="R201" s="27"/>
    </row>
    <row r="202" spans="1:18" ht="31.5">
      <c r="A202" s="27">
        <f t="shared" si="21"/>
        <v>112</v>
      </c>
      <c r="B202" s="25" t="s">
        <v>373</v>
      </c>
      <c r="C202" s="28">
        <f t="shared" si="26"/>
        <v>6</v>
      </c>
      <c r="D202" s="35" t="s">
        <v>111</v>
      </c>
      <c r="E202" s="29">
        <v>2000</v>
      </c>
      <c r="F202" s="30">
        <f t="shared" si="27"/>
        <v>12000</v>
      </c>
      <c r="G202" s="27">
        <v>2</v>
      </c>
      <c r="H202" s="27"/>
      <c r="I202" s="27"/>
      <c r="J202" s="27">
        <v>1</v>
      </c>
      <c r="K202" s="27"/>
      <c r="L202" s="27"/>
      <c r="M202" s="27">
        <v>1</v>
      </c>
      <c r="N202" s="27"/>
      <c r="O202" s="27"/>
      <c r="P202" s="27">
        <v>2</v>
      </c>
      <c r="Q202" s="27"/>
      <c r="R202" s="27"/>
    </row>
    <row r="203" spans="1:18" ht="21">
      <c r="A203" s="27">
        <f t="shared" si="21"/>
        <v>113</v>
      </c>
      <c r="B203" s="25" t="s">
        <v>374</v>
      </c>
      <c r="C203" s="28">
        <f t="shared" si="26"/>
        <v>10</v>
      </c>
      <c r="D203" s="35" t="s">
        <v>111</v>
      </c>
      <c r="E203" s="29">
        <v>1030</v>
      </c>
      <c r="F203" s="30">
        <f>E203*C203</f>
        <v>10300</v>
      </c>
      <c r="G203" s="27">
        <v>3</v>
      </c>
      <c r="H203" s="27"/>
      <c r="I203" s="27"/>
      <c r="J203" s="27">
        <v>2</v>
      </c>
      <c r="K203" s="27"/>
      <c r="L203" s="27"/>
      <c r="M203" s="27">
        <v>2</v>
      </c>
      <c r="N203" s="27"/>
      <c r="O203" s="27"/>
      <c r="P203" s="27">
        <v>3</v>
      </c>
      <c r="Q203" s="27"/>
      <c r="R203" s="27"/>
    </row>
    <row r="204" spans="1:18" ht="12.75">
      <c r="A204" s="27">
        <f t="shared" si="21"/>
        <v>114</v>
      </c>
      <c r="B204" s="25" t="s">
        <v>416</v>
      </c>
      <c r="C204" s="28">
        <f t="shared" si="26"/>
        <v>105</v>
      </c>
      <c r="D204" s="35" t="s">
        <v>34</v>
      </c>
      <c r="E204" s="29">
        <v>50</v>
      </c>
      <c r="F204" s="30">
        <f>E204*C204</f>
        <v>5250</v>
      </c>
      <c r="G204" s="27">
        <v>52</v>
      </c>
      <c r="H204" s="27"/>
      <c r="I204" s="27"/>
      <c r="J204" s="27">
        <v>1</v>
      </c>
      <c r="K204" s="27"/>
      <c r="L204" s="27"/>
      <c r="M204" s="27">
        <v>51</v>
      </c>
      <c r="N204" s="27"/>
      <c r="O204" s="27"/>
      <c r="P204" s="27">
        <v>1</v>
      </c>
      <c r="Q204" s="27"/>
      <c r="R204" s="27"/>
    </row>
    <row r="205" spans="1:18" ht="12.75">
      <c r="A205" s="27">
        <f t="shared" si="21"/>
        <v>115</v>
      </c>
      <c r="B205" s="20" t="s">
        <v>379</v>
      </c>
      <c r="C205" s="28">
        <f t="shared" si="26"/>
        <v>56</v>
      </c>
      <c r="D205" s="31" t="s">
        <v>108</v>
      </c>
      <c r="E205" s="29">
        <v>28</v>
      </c>
      <c r="F205" s="30">
        <f t="shared" si="27"/>
        <v>1568</v>
      </c>
      <c r="G205" s="27">
        <v>12</v>
      </c>
      <c r="H205" s="27"/>
      <c r="I205" s="27">
        <v>2</v>
      </c>
      <c r="J205" s="27">
        <v>12</v>
      </c>
      <c r="K205" s="27"/>
      <c r="L205" s="27">
        <v>2</v>
      </c>
      <c r="M205" s="27">
        <v>12</v>
      </c>
      <c r="N205" s="27"/>
      <c r="O205" s="27">
        <v>2</v>
      </c>
      <c r="P205" s="27">
        <v>12</v>
      </c>
      <c r="Q205" s="27"/>
      <c r="R205" s="27">
        <v>2</v>
      </c>
    </row>
    <row r="206" spans="1:18" ht="12.75">
      <c r="A206" s="27">
        <f t="shared" si="21"/>
        <v>116</v>
      </c>
      <c r="B206" s="20" t="s">
        <v>146</v>
      </c>
      <c r="C206" s="28">
        <f t="shared" si="26"/>
        <v>95</v>
      </c>
      <c r="D206" s="31" t="s">
        <v>34</v>
      </c>
      <c r="E206" s="29">
        <v>2</v>
      </c>
      <c r="F206" s="30">
        <f t="shared" si="27"/>
        <v>190</v>
      </c>
      <c r="G206" s="27">
        <v>55</v>
      </c>
      <c r="H206" s="27"/>
      <c r="I206" s="27"/>
      <c r="J206" s="27">
        <v>10</v>
      </c>
      <c r="K206" s="27"/>
      <c r="L206" s="27"/>
      <c r="M206" s="27">
        <v>20</v>
      </c>
      <c r="N206" s="27"/>
      <c r="O206" s="27"/>
      <c r="P206" s="27">
        <v>10</v>
      </c>
      <c r="Q206" s="27"/>
      <c r="R206" s="27"/>
    </row>
    <row r="207" spans="1:18" ht="12.75">
      <c r="A207" s="27">
        <f t="shared" si="21"/>
        <v>117</v>
      </c>
      <c r="B207" s="20" t="s">
        <v>418</v>
      </c>
      <c r="C207" s="28">
        <f t="shared" si="26"/>
        <v>33</v>
      </c>
      <c r="D207" s="31" t="s">
        <v>34</v>
      </c>
      <c r="E207" s="29">
        <v>135</v>
      </c>
      <c r="F207" s="30">
        <f>E207*C207</f>
        <v>4455</v>
      </c>
      <c r="G207" s="27">
        <v>16</v>
      </c>
      <c r="H207" s="27"/>
      <c r="I207" s="27"/>
      <c r="J207" s="27">
        <v>1</v>
      </c>
      <c r="K207" s="27"/>
      <c r="L207" s="27"/>
      <c r="M207" s="27">
        <v>16</v>
      </c>
      <c r="N207" s="27"/>
      <c r="O207" s="27"/>
      <c r="P207" s="27"/>
      <c r="Q207" s="27"/>
      <c r="R207" s="27"/>
    </row>
    <row r="208" spans="1:18" ht="12.75">
      <c r="A208" s="27">
        <f t="shared" si="21"/>
        <v>118</v>
      </c>
      <c r="B208" s="20" t="s">
        <v>455</v>
      </c>
      <c r="C208" s="28">
        <f t="shared" si="26"/>
        <v>3</v>
      </c>
      <c r="D208" s="31" t="s">
        <v>34</v>
      </c>
      <c r="E208" s="29">
        <v>135</v>
      </c>
      <c r="F208" s="30">
        <f>E208*C208</f>
        <v>405</v>
      </c>
      <c r="G208" s="27">
        <v>1</v>
      </c>
      <c r="H208" s="27"/>
      <c r="I208" s="27"/>
      <c r="J208" s="27">
        <v>1</v>
      </c>
      <c r="K208" s="27"/>
      <c r="L208" s="27"/>
      <c r="M208" s="27">
        <v>1</v>
      </c>
      <c r="N208" s="27"/>
      <c r="O208" s="27"/>
      <c r="P208" s="27"/>
      <c r="Q208" s="27"/>
      <c r="R208" s="27"/>
    </row>
    <row r="209" spans="1:18" ht="12.75">
      <c r="A209" s="27">
        <f t="shared" si="21"/>
        <v>119</v>
      </c>
      <c r="B209" s="20" t="s">
        <v>456</v>
      </c>
      <c r="C209" s="28">
        <f t="shared" si="26"/>
        <v>2</v>
      </c>
      <c r="D209" s="31" t="s">
        <v>34</v>
      </c>
      <c r="E209" s="29">
        <v>135</v>
      </c>
      <c r="F209" s="30">
        <f>E209*C209</f>
        <v>270</v>
      </c>
      <c r="G209" s="27">
        <v>1</v>
      </c>
      <c r="H209" s="27"/>
      <c r="I209" s="27"/>
      <c r="J209" s="27">
        <v>1</v>
      </c>
      <c r="K209" s="27"/>
      <c r="L209" s="27"/>
      <c r="M209" s="27"/>
      <c r="N209" s="27"/>
      <c r="O209" s="27"/>
      <c r="P209" s="27"/>
      <c r="Q209" s="27"/>
      <c r="R209" s="27"/>
    </row>
    <row r="210" spans="1:18" ht="12.75">
      <c r="A210" s="27">
        <f t="shared" si="21"/>
        <v>120</v>
      </c>
      <c r="B210" s="20" t="s">
        <v>392</v>
      </c>
      <c r="C210" s="28">
        <f t="shared" si="26"/>
        <v>1</v>
      </c>
      <c r="D210" s="31" t="s">
        <v>114</v>
      </c>
      <c r="E210" s="29">
        <v>245</v>
      </c>
      <c r="F210" s="30">
        <f t="shared" si="27"/>
        <v>245</v>
      </c>
      <c r="G210" s="27"/>
      <c r="H210" s="27"/>
      <c r="I210" s="27"/>
      <c r="J210" s="27">
        <v>1</v>
      </c>
      <c r="K210" s="27"/>
      <c r="L210" s="27"/>
      <c r="M210" s="27"/>
      <c r="N210" s="27"/>
      <c r="O210" s="27"/>
      <c r="P210" s="27"/>
      <c r="Q210" s="27"/>
      <c r="R210" s="27"/>
    </row>
    <row r="211" spans="1:18" ht="12.75">
      <c r="A211" s="27">
        <f t="shared" si="21"/>
        <v>121</v>
      </c>
      <c r="B211" s="20" t="s">
        <v>58</v>
      </c>
      <c r="C211" s="28">
        <v>5</v>
      </c>
      <c r="D211" s="31" t="s">
        <v>111</v>
      </c>
      <c r="E211" s="29">
        <v>30</v>
      </c>
      <c r="F211" s="30">
        <f t="shared" si="27"/>
        <v>150</v>
      </c>
      <c r="G211" s="27">
        <v>32</v>
      </c>
      <c r="H211" s="27"/>
      <c r="I211" s="27">
        <v>5</v>
      </c>
      <c r="J211" s="27">
        <v>23</v>
      </c>
      <c r="K211" s="27">
        <v>1</v>
      </c>
      <c r="L211" s="27">
        <v>4</v>
      </c>
      <c r="M211" s="27">
        <v>21</v>
      </c>
      <c r="N211" s="27"/>
      <c r="O211" s="27">
        <v>12</v>
      </c>
      <c r="P211" s="27">
        <v>15</v>
      </c>
      <c r="Q211" s="27">
        <v>1</v>
      </c>
      <c r="R211" s="27">
        <v>4</v>
      </c>
    </row>
    <row r="212" spans="1:18" ht="12.75">
      <c r="A212" s="27">
        <f t="shared" si="21"/>
        <v>122</v>
      </c>
      <c r="B212" s="20" t="s">
        <v>59</v>
      </c>
      <c r="C212" s="28">
        <f>SUM(G212:R212)</f>
        <v>303</v>
      </c>
      <c r="D212" s="31" t="s">
        <v>111</v>
      </c>
      <c r="E212" s="29">
        <v>35</v>
      </c>
      <c r="F212" s="30">
        <f t="shared" si="27"/>
        <v>10605</v>
      </c>
      <c r="G212" s="27">
        <v>134</v>
      </c>
      <c r="H212" s="27">
        <v>6</v>
      </c>
      <c r="I212" s="27">
        <v>4</v>
      </c>
      <c r="J212" s="27">
        <v>15</v>
      </c>
      <c r="K212" s="27">
        <v>2</v>
      </c>
      <c r="L212" s="27">
        <v>4</v>
      </c>
      <c r="M212" s="27">
        <v>114</v>
      </c>
      <c r="N212" s="27"/>
      <c r="O212" s="27">
        <v>6</v>
      </c>
      <c r="P212" s="27">
        <v>14</v>
      </c>
      <c r="Q212" s="27"/>
      <c r="R212" s="27">
        <v>4</v>
      </c>
    </row>
    <row r="213" spans="1:18" ht="12.75">
      <c r="A213" s="27">
        <f t="shared" si="21"/>
        <v>123</v>
      </c>
      <c r="B213" s="20" t="s">
        <v>382</v>
      </c>
      <c r="C213" s="28">
        <f>SUM(G213:R213)</f>
        <v>8</v>
      </c>
      <c r="D213" s="31" t="s">
        <v>111</v>
      </c>
      <c r="E213" s="29">
        <v>59.5</v>
      </c>
      <c r="F213" s="30">
        <f>E213*C213</f>
        <v>476</v>
      </c>
      <c r="G213" s="27">
        <v>2</v>
      </c>
      <c r="H213" s="27"/>
      <c r="I213" s="27"/>
      <c r="J213" s="27">
        <v>2</v>
      </c>
      <c r="K213" s="27"/>
      <c r="L213" s="27"/>
      <c r="M213" s="27">
        <v>2</v>
      </c>
      <c r="N213" s="27"/>
      <c r="O213" s="27"/>
      <c r="P213" s="27">
        <v>2</v>
      </c>
      <c r="Q213" s="27"/>
      <c r="R213" s="27"/>
    </row>
    <row r="214" spans="1:18" ht="12.75">
      <c r="A214" s="27">
        <f t="shared" si="21"/>
        <v>124</v>
      </c>
      <c r="B214" s="20" t="s">
        <v>380</v>
      </c>
      <c r="C214" s="28">
        <v>2</v>
      </c>
      <c r="D214" s="27" t="s">
        <v>119</v>
      </c>
      <c r="E214" s="29">
        <v>170</v>
      </c>
      <c r="F214" s="30">
        <f t="shared" si="27"/>
        <v>340</v>
      </c>
      <c r="G214" s="27">
        <v>10</v>
      </c>
      <c r="H214" s="27"/>
      <c r="I214" s="27"/>
      <c r="J214" s="27"/>
      <c r="K214" s="27"/>
      <c r="L214" s="27">
        <v>2</v>
      </c>
      <c r="M214" s="27"/>
      <c r="N214" s="27"/>
      <c r="O214" s="27"/>
      <c r="P214" s="27"/>
      <c r="Q214" s="27"/>
      <c r="R214" s="27"/>
    </row>
    <row r="215" spans="1:18" ht="21">
      <c r="A215" s="27">
        <f t="shared" si="21"/>
        <v>125</v>
      </c>
      <c r="B215" s="20" t="s">
        <v>209</v>
      </c>
      <c r="C215" s="28">
        <f>SUM(G215:R215)</f>
        <v>1</v>
      </c>
      <c r="D215" s="27" t="s">
        <v>119</v>
      </c>
      <c r="E215" s="29">
        <v>135</v>
      </c>
      <c r="F215" s="30">
        <f t="shared" si="27"/>
        <v>135</v>
      </c>
      <c r="G215" s="27"/>
      <c r="H215" s="27"/>
      <c r="I215" s="27"/>
      <c r="J215" s="27"/>
      <c r="K215" s="27"/>
      <c r="L215" s="27"/>
      <c r="M215" s="27">
        <v>1</v>
      </c>
      <c r="N215" s="27"/>
      <c r="O215" s="27"/>
      <c r="P215" s="27"/>
      <c r="Q215" s="27"/>
      <c r="R215" s="27"/>
    </row>
    <row r="216" spans="1:18" ht="21">
      <c r="A216" s="27">
        <f t="shared" si="21"/>
        <v>126</v>
      </c>
      <c r="B216" s="20" t="s">
        <v>210</v>
      </c>
      <c r="C216" s="28">
        <f>SUM(G216:R216)</f>
        <v>1</v>
      </c>
      <c r="D216" s="27" t="s">
        <v>119</v>
      </c>
      <c r="E216" s="29">
        <v>135</v>
      </c>
      <c r="F216" s="30">
        <f t="shared" si="27"/>
        <v>135</v>
      </c>
      <c r="G216" s="27"/>
      <c r="H216" s="27"/>
      <c r="I216" s="27"/>
      <c r="J216" s="27"/>
      <c r="K216" s="27"/>
      <c r="L216" s="27"/>
      <c r="M216" s="27">
        <v>1</v>
      </c>
      <c r="N216" s="27"/>
      <c r="O216" s="27"/>
      <c r="P216" s="27"/>
      <c r="Q216" s="27"/>
      <c r="R216" s="27"/>
    </row>
    <row r="217" spans="1:18" ht="12.75">
      <c r="A217" s="27">
        <f t="shared" si="21"/>
        <v>127</v>
      </c>
      <c r="B217" s="20" t="s">
        <v>385</v>
      </c>
      <c r="C217" s="28">
        <f>SUM(G217:R217)</f>
        <v>744</v>
      </c>
      <c r="D217" s="27" t="s">
        <v>119</v>
      </c>
      <c r="E217" s="29">
        <v>150</v>
      </c>
      <c r="F217" s="30">
        <f t="shared" si="27"/>
        <v>111600</v>
      </c>
      <c r="G217" s="27">
        <v>313</v>
      </c>
      <c r="H217" s="27">
        <v>5</v>
      </c>
      <c r="I217" s="27"/>
      <c r="J217" s="27">
        <v>41</v>
      </c>
      <c r="K217" s="27">
        <v>5</v>
      </c>
      <c r="L217" s="27"/>
      <c r="M217" s="27">
        <v>311</v>
      </c>
      <c r="N217" s="27">
        <v>5</v>
      </c>
      <c r="O217" s="27">
        <v>25</v>
      </c>
      <c r="P217" s="27">
        <v>34</v>
      </c>
      <c r="Q217" s="27">
        <v>5</v>
      </c>
      <c r="R217" s="27"/>
    </row>
    <row r="218" spans="1:18" ht="12.75">
      <c r="A218" s="39"/>
      <c r="B218" s="40"/>
      <c r="C218" s="41"/>
      <c r="D218" s="55"/>
      <c r="E218" s="42"/>
      <c r="F218" s="43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ht="12.75">
      <c r="A219" s="109"/>
      <c r="B219" s="110"/>
      <c r="C219" s="109"/>
      <c r="D219" s="109"/>
      <c r="E219" s="109"/>
      <c r="F219" s="111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13" t="s">
        <v>601</v>
      </c>
    </row>
    <row r="220" spans="1:18" ht="12.75">
      <c r="A220" s="27">
        <f>A217+1</f>
        <v>128</v>
      </c>
      <c r="B220" s="20" t="s">
        <v>384</v>
      </c>
      <c r="C220" s="28">
        <f aca="true" t="shared" si="28" ref="C220:C228">SUM(G220:R220)</f>
        <v>915</v>
      </c>
      <c r="D220" s="27" t="s">
        <v>119</v>
      </c>
      <c r="E220" s="29">
        <v>120</v>
      </c>
      <c r="F220" s="30">
        <f aca="true" t="shared" si="29" ref="F220:F226">E220*C220</f>
        <v>109800</v>
      </c>
      <c r="G220" s="27">
        <v>395</v>
      </c>
      <c r="H220" s="27">
        <v>5</v>
      </c>
      <c r="I220" s="27"/>
      <c r="J220" s="27">
        <v>54</v>
      </c>
      <c r="K220" s="27">
        <v>5</v>
      </c>
      <c r="L220" s="27"/>
      <c r="M220" s="27">
        <v>394</v>
      </c>
      <c r="N220" s="27">
        <v>5</v>
      </c>
      <c r="O220" s="27">
        <v>15</v>
      </c>
      <c r="P220" s="27">
        <v>37</v>
      </c>
      <c r="Q220" s="27">
        <v>5</v>
      </c>
      <c r="R220" s="27"/>
    </row>
    <row r="221" spans="1:18" ht="21">
      <c r="A221" s="27">
        <f aca="true" t="shared" si="30" ref="A221:A227">A220+1</f>
        <v>129</v>
      </c>
      <c r="B221" s="23" t="s">
        <v>211</v>
      </c>
      <c r="C221" s="28">
        <f t="shared" si="28"/>
        <v>12</v>
      </c>
      <c r="D221" s="31" t="s">
        <v>110</v>
      </c>
      <c r="E221" s="29">
        <v>15</v>
      </c>
      <c r="F221" s="30">
        <f t="shared" si="29"/>
        <v>180</v>
      </c>
      <c r="G221" s="27">
        <v>1</v>
      </c>
      <c r="H221" s="27">
        <v>1</v>
      </c>
      <c r="I221" s="27">
        <v>1</v>
      </c>
      <c r="J221" s="27">
        <v>1</v>
      </c>
      <c r="K221" s="27">
        <v>1</v>
      </c>
      <c r="L221" s="27">
        <v>1</v>
      </c>
      <c r="M221" s="27">
        <v>1</v>
      </c>
      <c r="N221" s="27">
        <v>1</v>
      </c>
      <c r="O221" s="27">
        <v>1</v>
      </c>
      <c r="P221" s="27">
        <v>1</v>
      </c>
      <c r="Q221" s="27">
        <v>1</v>
      </c>
      <c r="R221" s="27">
        <v>1</v>
      </c>
    </row>
    <row r="222" spans="1:18" ht="12.75">
      <c r="A222" s="27">
        <f t="shared" si="30"/>
        <v>130</v>
      </c>
      <c r="B222" s="20" t="s">
        <v>283</v>
      </c>
      <c r="C222" s="28">
        <f t="shared" si="28"/>
        <v>40</v>
      </c>
      <c r="D222" s="27" t="s">
        <v>110</v>
      </c>
      <c r="E222" s="29">
        <v>30</v>
      </c>
      <c r="F222" s="30">
        <f t="shared" si="29"/>
        <v>1200</v>
      </c>
      <c r="G222" s="27">
        <v>20</v>
      </c>
      <c r="H222" s="27"/>
      <c r="I222" s="27"/>
      <c r="J222" s="27">
        <v>10</v>
      </c>
      <c r="K222" s="27"/>
      <c r="L222" s="27"/>
      <c r="M222" s="27"/>
      <c r="N222" s="27"/>
      <c r="O222" s="27"/>
      <c r="P222" s="27">
        <v>10</v>
      </c>
      <c r="Q222" s="27"/>
      <c r="R222" s="27"/>
    </row>
    <row r="223" spans="1:18" ht="12.75">
      <c r="A223" s="27">
        <f t="shared" si="30"/>
        <v>131</v>
      </c>
      <c r="B223" s="20" t="s">
        <v>60</v>
      </c>
      <c r="C223" s="28">
        <f t="shared" si="28"/>
        <v>92</v>
      </c>
      <c r="D223" s="31" t="s">
        <v>111</v>
      </c>
      <c r="E223" s="29">
        <v>30</v>
      </c>
      <c r="F223" s="30">
        <f t="shared" si="29"/>
        <v>2760</v>
      </c>
      <c r="G223" s="27">
        <v>32</v>
      </c>
      <c r="H223" s="27">
        <v>5</v>
      </c>
      <c r="I223" s="27"/>
      <c r="J223" s="27">
        <v>21</v>
      </c>
      <c r="K223" s="27">
        <v>2</v>
      </c>
      <c r="L223" s="27">
        <v>2</v>
      </c>
      <c r="M223" s="27">
        <v>19</v>
      </c>
      <c r="N223" s="27">
        <v>2</v>
      </c>
      <c r="O223" s="27"/>
      <c r="P223" s="27">
        <v>8</v>
      </c>
      <c r="Q223" s="27"/>
      <c r="R223" s="27">
        <v>1</v>
      </c>
    </row>
    <row r="224" spans="1:18" ht="12.75">
      <c r="A224" s="27">
        <f t="shared" si="30"/>
        <v>132</v>
      </c>
      <c r="B224" s="20" t="s">
        <v>417</v>
      </c>
      <c r="C224" s="28">
        <f t="shared" si="28"/>
        <v>8</v>
      </c>
      <c r="D224" s="27" t="s">
        <v>120</v>
      </c>
      <c r="E224" s="29">
        <v>75</v>
      </c>
      <c r="F224" s="30">
        <f t="shared" si="29"/>
        <v>600</v>
      </c>
      <c r="G224" s="27">
        <v>2</v>
      </c>
      <c r="H224" s="27"/>
      <c r="I224" s="27"/>
      <c r="J224" s="27">
        <v>2</v>
      </c>
      <c r="K224" s="27"/>
      <c r="L224" s="27"/>
      <c r="M224" s="27">
        <v>2</v>
      </c>
      <c r="N224" s="27"/>
      <c r="O224" s="27"/>
      <c r="P224" s="27">
        <v>2</v>
      </c>
      <c r="Q224" s="27"/>
      <c r="R224" s="27"/>
    </row>
    <row r="225" spans="1:18" ht="21">
      <c r="A225" s="27">
        <f t="shared" si="30"/>
        <v>133</v>
      </c>
      <c r="B225" s="20" t="s">
        <v>244</v>
      </c>
      <c r="C225" s="28">
        <f t="shared" si="28"/>
        <v>40</v>
      </c>
      <c r="D225" s="27" t="s">
        <v>120</v>
      </c>
      <c r="E225" s="29">
        <v>75</v>
      </c>
      <c r="F225" s="30">
        <f t="shared" si="29"/>
        <v>3000</v>
      </c>
      <c r="G225" s="27">
        <v>10</v>
      </c>
      <c r="H225" s="27"/>
      <c r="I225" s="27"/>
      <c r="J225" s="27">
        <v>10</v>
      </c>
      <c r="K225" s="27"/>
      <c r="L225" s="27"/>
      <c r="M225" s="27">
        <v>10</v>
      </c>
      <c r="N225" s="27"/>
      <c r="O225" s="27"/>
      <c r="P225" s="27">
        <v>10</v>
      </c>
      <c r="Q225" s="27"/>
      <c r="R225" s="27"/>
    </row>
    <row r="226" spans="1:18" ht="21">
      <c r="A226" s="27">
        <f t="shared" si="30"/>
        <v>134</v>
      </c>
      <c r="B226" s="20" t="s">
        <v>245</v>
      </c>
      <c r="C226" s="28">
        <f t="shared" si="28"/>
        <v>184</v>
      </c>
      <c r="D226" s="27" t="s">
        <v>120</v>
      </c>
      <c r="E226" s="29">
        <v>50</v>
      </c>
      <c r="F226" s="30">
        <f t="shared" si="29"/>
        <v>9200</v>
      </c>
      <c r="G226" s="27">
        <v>55</v>
      </c>
      <c r="H226" s="27"/>
      <c r="I226" s="27"/>
      <c r="J226" s="27">
        <v>50</v>
      </c>
      <c r="K226" s="27"/>
      <c r="L226" s="27"/>
      <c r="M226" s="27">
        <v>45</v>
      </c>
      <c r="N226" s="27"/>
      <c r="O226" s="27"/>
      <c r="P226" s="27">
        <v>34</v>
      </c>
      <c r="Q226" s="27"/>
      <c r="R226" s="27"/>
    </row>
    <row r="227" spans="1:18" ht="21">
      <c r="A227" s="27">
        <f t="shared" si="30"/>
        <v>135</v>
      </c>
      <c r="B227" s="20" t="s">
        <v>248</v>
      </c>
      <c r="C227" s="28">
        <f t="shared" si="28"/>
        <v>25</v>
      </c>
      <c r="D227" s="27" t="s">
        <v>120</v>
      </c>
      <c r="E227" s="29">
        <v>45</v>
      </c>
      <c r="F227" s="30">
        <f t="shared" si="27"/>
        <v>1125</v>
      </c>
      <c r="G227" s="27">
        <v>15</v>
      </c>
      <c r="H227" s="27"/>
      <c r="I227" s="27"/>
      <c r="J227" s="27"/>
      <c r="K227" s="27"/>
      <c r="L227" s="27"/>
      <c r="M227" s="27">
        <v>2</v>
      </c>
      <c r="N227" s="27">
        <v>2</v>
      </c>
      <c r="O227" s="27">
        <v>1</v>
      </c>
      <c r="P227" s="27">
        <v>5</v>
      </c>
      <c r="Q227" s="27"/>
      <c r="R227" s="27"/>
    </row>
    <row r="228" spans="1:18" ht="21">
      <c r="A228" s="27">
        <f aca="true" t="shared" si="31" ref="A228:A284">A227+1</f>
        <v>136</v>
      </c>
      <c r="B228" s="20" t="s">
        <v>372</v>
      </c>
      <c r="C228" s="28">
        <f t="shared" si="28"/>
        <v>37</v>
      </c>
      <c r="D228" s="27" t="s">
        <v>120</v>
      </c>
      <c r="E228" s="29">
        <v>75</v>
      </c>
      <c r="F228" s="30">
        <f t="shared" si="27"/>
        <v>2775</v>
      </c>
      <c r="G228" s="27">
        <v>22</v>
      </c>
      <c r="H228" s="27"/>
      <c r="I228" s="27"/>
      <c r="J228" s="27">
        <v>5</v>
      </c>
      <c r="K228" s="27"/>
      <c r="L228" s="27"/>
      <c r="M228" s="27">
        <v>5</v>
      </c>
      <c r="N228" s="27"/>
      <c r="O228" s="27"/>
      <c r="P228" s="27">
        <v>5</v>
      </c>
      <c r="Q228" s="27"/>
      <c r="R228" s="27"/>
    </row>
    <row r="229" spans="1:18" ht="21">
      <c r="A229" s="27">
        <f t="shared" si="31"/>
        <v>137</v>
      </c>
      <c r="B229" s="20" t="s">
        <v>404</v>
      </c>
      <c r="C229" s="28">
        <f aca="true" t="shared" si="32" ref="C229:C270">SUM(G229:R229)</f>
        <v>10</v>
      </c>
      <c r="D229" s="27" t="s">
        <v>120</v>
      </c>
      <c r="E229" s="29">
        <v>40</v>
      </c>
      <c r="F229" s="30">
        <f aca="true" t="shared" si="33" ref="F229:F270">E229*C229</f>
        <v>400</v>
      </c>
      <c r="G229" s="27">
        <v>4</v>
      </c>
      <c r="H229" s="27"/>
      <c r="I229" s="27"/>
      <c r="J229" s="27">
        <v>1</v>
      </c>
      <c r="K229" s="27"/>
      <c r="L229" s="27"/>
      <c r="M229" s="27">
        <v>4</v>
      </c>
      <c r="N229" s="27"/>
      <c r="O229" s="27"/>
      <c r="P229" s="27">
        <v>1</v>
      </c>
      <c r="Q229" s="27"/>
      <c r="R229" s="27"/>
    </row>
    <row r="230" spans="1:18" ht="21">
      <c r="A230" s="27">
        <f t="shared" si="31"/>
        <v>138</v>
      </c>
      <c r="B230" s="20" t="s">
        <v>287</v>
      </c>
      <c r="C230" s="28">
        <f t="shared" si="32"/>
        <v>2</v>
      </c>
      <c r="D230" s="27" t="s">
        <v>120</v>
      </c>
      <c r="E230" s="29">
        <v>40</v>
      </c>
      <c r="F230" s="30">
        <f t="shared" si="33"/>
        <v>80</v>
      </c>
      <c r="G230" s="27"/>
      <c r="H230" s="27"/>
      <c r="I230" s="27"/>
      <c r="J230" s="27"/>
      <c r="K230" s="27">
        <v>1</v>
      </c>
      <c r="L230" s="27"/>
      <c r="M230" s="27"/>
      <c r="N230" s="27"/>
      <c r="O230" s="27"/>
      <c r="P230" s="27"/>
      <c r="Q230" s="27">
        <v>1</v>
      </c>
      <c r="R230" s="27"/>
    </row>
    <row r="231" spans="1:18" ht="21">
      <c r="A231" s="27">
        <f t="shared" si="31"/>
        <v>139</v>
      </c>
      <c r="B231" s="20" t="s">
        <v>254</v>
      </c>
      <c r="C231" s="28">
        <f t="shared" si="32"/>
        <v>10</v>
      </c>
      <c r="D231" s="27" t="s">
        <v>120</v>
      </c>
      <c r="E231" s="29">
        <v>67</v>
      </c>
      <c r="F231" s="30">
        <f t="shared" si="33"/>
        <v>670</v>
      </c>
      <c r="G231" s="27">
        <v>10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ht="12.75">
      <c r="A232" s="27">
        <f t="shared" si="31"/>
        <v>140</v>
      </c>
      <c r="B232" s="20" t="s">
        <v>61</v>
      </c>
      <c r="C232" s="28">
        <f t="shared" si="32"/>
        <v>287</v>
      </c>
      <c r="D232" s="31" t="s">
        <v>109</v>
      </c>
      <c r="E232" s="29">
        <v>25</v>
      </c>
      <c r="F232" s="30">
        <f t="shared" si="33"/>
        <v>7175</v>
      </c>
      <c r="G232" s="27">
        <v>111</v>
      </c>
      <c r="H232" s="27">
        <v>2</v>
      </c>
      <c r="I232" s="27">
        <v>2</v>
      </c>
      <c r="J232" s="27">
        <v>31</v>
      </c>
      <c r="K232" s="27">
        <v>1</v>
      </c>
      <c r="L232" s="27"/>
      <c r="M232" s="27">
        <v>111</v>
      </c>
      <c r="N232" s="27">
        <v>1</v>
      </c>
      <c r="O232" s="27">
        <v>8</v>
      </c>
      <c r="P232" s="27">
        <v>18</v>
      </c>
      <c r="Q232" s="27">
        <v>1</v>
      </c>
      <c r="R232" s="27">
        <v>1</v>
      </c>
    </row>
    <row r="233" spans="1:18" ht="12.75">
      <c r="A233" s="27">
        <f t="shared" si="31"/>
        <v>141</v>
      </c>
      <c r="B233" s="20" t="s">
        <v>62</v>
      </c>
      <c r="C233" s="28">
        <f t="shared" si="32"/>
        <v>178</v>
      </c>
      <c r="D233" s="31" t="s">
        <v>109</v>
      </c>
      <c r="E233" s="29">
        <v>10</v>
      </c>
      <c r="F233" s="30">
        <f t="shared" si="33"/>
        <v>1780</v>
      </c>
      <c r="G233" s="27">
        <v>82</v>
      </c>
      <c r="H233" s="27">
        <v>2</v>
      </c>
      <c r="I233" s="27">
        <v>1</v>
      </c>
      <c r="J233" s="27">
        <v>30</v>
      </c>
      <c r="K233" s="27"/>
      <c r="L233" s="27"/>
      <c r="M233" s="27">
        <v>34</v>
      </c>
      <c r="N233" s="27"/>
      <c r="O233" s="27">
        <v>7</v>
      </c>
      <c r="P233" s="27">
        <v>22</v>
      </c>
      <c r="Q233" s="27"/>
      <c r="R233" s="27"/>
    </row>
    <row r="234" spans="1:18" ht="12.75">
      <c r="A234" s="27">
        <f t="shared" si="31"/>
        <v>142</v>
      </c>
      <c r="B234" s="26" t="s">
        <v>147</v>
      </c>
      <c r="C234" s="28">
        <f t="shared" si="32"/>
        <v>435</v>
      </c>
      <c r="D234" s="31" t="s">
        <v>109</v>
      </c>
      <c r="E234" s="29">
        <v>30</v>
      </c>
      <c r="F234" s="30">
        <f t="shared" si="33"/>
        <v>13050</v>
      </c>
      <c r="G234" s="27">
        <v>203</v>
      </c>
      <c r="H234" s="27">
        <v>3</v>
      </c>
      <c r="I234" s="27">
        <v>2</v>
      </c>
      <c r="J234" s="27">
        <v>40</v>
      </c>
      <c r="K234" s="27"/>
      <c r="L234" s="27">
        <v>1</v>
      </c>
      <c r="M234" s="27">
        <v>146</v>
      </c>
      <c r="N234" s="27">
        <v>1</v>
      </c>
      <c r="O234" s="27">
        <v>10</v>
      </c>
      <c r="P234" s="27">
        <v>27</v>
      </c>
      <c r="Q234" s="27">
        <v>1</v>
      </c>
      <c r="R234" s="27">
        <v>1</v>
      </c>
    </row>
    <row r="235" spans="1:18" ht="12.75">
      <c r="A235" s="27">
        <f t="shared" si="31"/>
        <v>143</v>
      </c>
      <c r="B235" s="26" t="s">
        <v>460</v>
      </c>
      <c r="C235" s="28">
        <f>SUM(G235:R235)</f>
        <v>12</v>
      </c>
      <c r="D235" s="31" t="s">
        <v>34</v>
      </c>
      <c r="E235" s="29">
        <v>30</v>
      </c>
      <c r="F235" s="30">
        <f>E235*C235</f>
        <v>360</v>
      </c>
      <c r="G235" s="27">
        <v>3</v>
      </c>
      <c r="H235" s="27"/>
      <c r="I235" s="27"/>
      <c r="J235" s="27">
        <v>3</v>
      </c>
      <c r="K235" s="27"/>
      <c r="L235" s="27"/>
      <c r="M235" s="27">
        <v>3</v>
      </c>
      <c r="N235" s="27"/>
      <c r="O235" s="27"/>
      <c r="P235" s="27">
        <v>3</v>
      </c>
      <c r="Q235" s="27"/>
      <c r="R235" s="27"/>
    </row>
    <row r="236" spans="1:18" ht="21">
      <c r="A236" s="27">
        <f t="shared" si="31"/>
        <v>144</v>
      </c>
      <c r="B236" s="23" t="s">
        <v>148</v>
      </c>
      <c r="C236" s="28">
        <f t="shared" si="32"/>
        <v>6</v>
      </c>
      <c r="D236" s="31" t="s">
        <v>109</v>
      </c>
      <c r="E236" s="29">
        <v>50</v>
      </c>
      <c r="F236" s="30">
        <f t="shared" si="33"/>
        <v>300</v>
      </c>
      <c r="G236" s="27">
        <v>2</v>
      </c>
      <c r="H236" s="27"/>
      <c r="I236" s="27"/>
      <c r="J236" s="27">
        <v>2</v>
      </c>
      <c r="K236" s="27"/>
      <c r="L236" s="27"/>
      <c r="M236" s="27"/>
      <c r="N236" s="27">
        <v>2</v>
      </c>
      <c r="O236" s="27"/>
      <c r="P236" s="27"/>
      <c r="Q236" s="27"/>
      <c r="R236" s="27"/>
    </row>
    <row r="237" spans="1:18" ht="12.75">
      <c r="A237" s="27">
        <f t="shared" si="31"/>
        <v>145</v>
      </c>
      <c r="B237" s="20" t="s">
        <v>63</v>
      </c>
      <c r="C237" s="28">
        <f t="shared" si="32"/>
        <v>404</v>
      </c>
      <c r="D237" s="27" t="s">
        <v>34</v>
      </c>
      <c r="E237" s="29">
        <v>61</v>
      </c>
      <c r="F237" s="30">
        <f t="shared" si="33"/>
        <v>24644</v>
      </c>
      <c r="G237" s="27">
        <v>115</v>
      </c>
      <c r="H237" s="27">
        <v>12</v>
      </c>
      <c r="I237" s="27">
        <v>6</v>
      </c>
      <c r="J237" s="27">
        <v>94</v>
      </c>
      <c r="K237" s="27"/>
      <c r="L237" s="27"/>
      <c r="M237" s="27">
        <v>116</v>
      </c>
      <c r="N237" s="27"/>
      <c r="O237" s="27">
        <v>27</v>
      </c>
      <c r="P237" s="27">
        <v>34</v>
      </c>
      <c r="Q237" s="27"/>
      <c r="R237" s="27"/>
    </row>
    <row r="238" spans="1:18" ht="12.75">
      <c r="A238" s="27">
        <f t="shared" si="31"/>
        <v>146</v>
      </c>
      <c r="B238" s="20" t="s">
        <v>64</v>
      </c>
      <c r="C238" s="28">
        <f t="shared" si="32"/>
        <v>60</v>
      </c>
      <c r="D238" s="27" t="s">
        <v>34</v>
      </c>
      <c r="E238" s="29">
        <v>61</v>
      </c>
      <c r="F238" s="30">
        <f t="shared" si="33"/>
        <v>3660</v>
      </c>
      <c r="G238" s="27">
        <v>7</v>
      </c>
      <c r="H238" s="27"/>
      <c r="I238" s="27"/>
      <c r="J238" s="27">
        <v>9</v>
      </c>
      <c r="K238" s="27"/>
      <c r="L238" s="27"/>
      <c r="M238" s="27">
        <v>8</v>
      </c>
      <c r="N238" s="27"/>
      <c r="O238" s="27">
        <v>27</v>
      </c>
      <c r="P238" s="27">
        <v>9</v>
      </c>
      <c r="Q238" s="27"/>
      <c r="R238" s="27"/>
    </row>
    <row r="239" spans="1:18" ht="12.75">
      <c r="A239" s="27">
        <f t="shared" si="31"/>
        <v>147</v>
      </c>
      <c r="B239" s="20" t="s">
        <v>388</v>
      </c>
      <c r="C239" s="28">
        <f>SUM(G239:R239)</f>
        <v>42</v>
      </c>
      <c r="D239" s="27" t="s">
        <v>34</v>
      </c>
      <c r="E239" s="29">
        <v>61</v>
      </c>
      <c r="F239" s="30">
        <f>E239*C239</f>
        <v>2562</v>
      </c>
      <c r="G239" s="27">
        <v>14</v>
      </c>
      <c r="H239" s="27"/>
      <c r="I239" s="27">
        <v>6</v>
      </c>
      <c r="J239" s="27">
        <v>4</v>
      </c>
      <c r="K239" s="27"/>
      <c r="L239" s="27"/>
      <c r="M239" s="27">
        <v>14</v>
      </c>
      <c r="N239" s="27"/>
      <c r="O239" s="27"/>
      <c r="P239" s="27">
        <v>4</v>
      </c>
      <c r="Q239" s="27"/>
      <c r="R239" s="27"/>
    </row>
    <row r="240" spans="1:18" ht="12.75">
      <c r="A240" s="27">
        <f t="shared" si="31"/>
        <v>148</v>
      </c>
      <c r="B240" s="20" t="s">
        <v>425</v>
      </c>
      <c r="C240" s="28">
        <f>SUM(G240:R240)</f>
        <v>6</v>
      </c>
      <c r="D240" s="27" t="s">
        <v>34</v>
      </c>
      <c r="E240" s="29">
        <v>61</v>
      </c>
      <c r="F240" s="30">
        <f>E240*C240</f>
        <v>366</v>
      </c>
      <c r="G240" s="27"/>
      <c r="H240" s="27"/>
      <c r="I240" s="27">
        <v>6</v>
      </c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ht="12.75">
      <c r="A241" s="27">
        <f t="shared" si="31"/>
        <v>149</v>
      </c>
      <c r="B241" s="20" t="s">
        <v>149</v>
      </c>
      <c r="C241" s="28">
        <f t="shared" si="32"/>
        <v>150</v>
      </c>
      <c r="D241" s="27" t="s">
        <v>34</v>
      </c>
      <c r="E241" s="29">
        <v>61</v>
      </c>
      <c r="F241" s="30">
        <f t="shared" si="33"/>
        <v>9150</v>
      </c>
      <c r="G241" s="27">
        <v>88</v>
      </c>
      <c r="H241" s="27">
        <v>3</v>
      </c>
      <c r="I241" s="27">
        <v>4</v>
      </c>
      <c r="J241" s="27">
        <v>15</v>
      </c>
      <c r="K241" s="27"/>
      <c r="L241" s="27"/>
      <c r="M241" s="27">
        <v>18</v>
      </c>
      <c r="N241" s="27">
        <v>3</v>
      </c>
      <c r="O241" s="27">
        <v>4</v>
      </c>
      <c r="P241" s="27">
        <v>15</v>
      </c>
      <c r="Q241" s="27"/>
      <c r="R241" s="27"/>
    </row>
    <row r="242" spans="1:18" ht="12.75">
      <c r="A242" s="27">
        <f t="shared" si="31"/>
        <v>150</v>
      </c>
      <c r="B242" s="20" t="s">
        <v>150</v>
      </c>
      <c r="C242" s="28">
        <f t="shared" si="32"/>
        <v>89</v>
      </c>
      <c r="D242" s="27" t="s">
        <v>34</v>
      </c>
      <c r="E242" s="29">
        <v>61</v>
      </c>
      <c r="F242" s="30">
        <f t="shared" si="33"/>
        <v>5429</v>
      </c>
      <c r="G242" s="27">
        <v>44</v>
      </c>
      <c r="H242" s="27">
        <v>3</v>
      </c>
      <c r="I242" s="27">
        <v>3</v>
      </c>
      <c r="J242" s="27">
        <v>11</v>
      </c>
      <c r="K242" s="27"/>
      <c r="L242" s="27"/>
      <c r="M242" s="27">
        <v>13</v>
      </c>
      <c r="N242" s="27">
        <v>2</v>
      </c>
      <c r="O242" s="27">
        <v>2</v>
      </c>
      <c r="P242" s="27">
        <v>11</v>
      </c>
      <c r="Q242" s="27"/>
      <c r="R242" s="27"/>
    </row>
    <row r="243" spans="1:18" ht="12.75">
      <c r="A243" s="27">
        <f t="shared" si="31"/>
        <v>151</v>
      </c>
      <c r="B243" s="20" t="s">
        <v>151</v>
      </c>
      <c r="C243" s="28">
        <f t="shared" si="32"/>
        <v>27</v>
      </c>
      <c r="D243" s="27" t="s">
        <v>34</v>
      </c>
      <c r="E243" s="29">
        <v>61</v>
      </c>
      <c r="F243" s="30">
        <f t="shared" si="33"/>
        <v>1647</v>
      </c>
      <c r="G243" s="27">
        <v>6</v>
      </c>
      <c r="H243" s="27"/>
      <c r="I243" s="27"/>
      <c r="J243" s="27">
        <v>7</v>
      </c>
      <c r="K243" s="27"/>
      <c r="L243" s="27"/>
      <c r="M243" s="27">
        <v>7</v>
      </c>
      <c r="N243" s="27"/>
      <c r="O243" s="27"/>
      <c r="P243" s="27">
        <v>7</v>
      </c>
      <c r="Q243" s="27"/>
      <c r="R243" s="27"/>
    </row>
    <row r="244" spans="1:18" ht="21">
      <c r="A244" s="27">
        <f t="shared" si="31"/>
        <v>152</v>
      </c>
      <c r="B244" s="20" t="s">
        <v>65</v>
      </c>
      <c r="C244" s="28">
        <f t="shared" si="32"/>
        <v>53</v>
      </c>
      <c r="D244" s="27" t="s">
        <v>34</v>
      </c>
      <c r="E244" s="29">
        <v>70</v>
      </c>
      <c r="F244" s="30">
        <f t="shared" si="33"/>
        <v>3710</v>
      </c>
      <c r="G244" s="27">
        <v>33</v>
      </c>
      <c r="H244" s="27"/>
      <c r="I244" s="27"/>
      <c r="J244" s="27">
        <v>6</v>
      </c>
      <c r="K244" s="27"/>
      <c r="L244" s="27"/>
      <c r="M244" s="27">
        <v>7</v>
      </c>
      <c r="N244" s="27"/>
      <c r="O244" s="27"/>
      <c r="P244" s="27">
        <v>7</v>
      </c>
      <c r="Q244" s="27"/>
      <c r="R244" s="27"/>
    </row>
    <row r="245" spans="1:18" ht="21">
      <c r="A245" s="27">
        <f t="shared" si="31"/>
        <v>153</v>
      </c>
      <c r="B245" s="20" t="s">
        <v>66</v>
      </c>
      <c r="C245" s="28">
        <f t="shared" si="32"/>
        <v>27</v>
      </c>
      <c r="D245" s="27" t="s">
        <v>34</v>
      </c>
      <c r="E245" s="29">
        <v>70</v>
      </c>
      <c r="F245" s="30">
        <f t="shared" si="33"/>
        <v>1890</v>
      </c>
      <c r="G245" s="27">
        <v>24</v>
      </c>
      <c r="H245" s="27"/>
      <c r="I245" s="27"/>
      <c r="J245" s="27">
        <v>1</v>
      </c>
      <c r="K245" s="27"/>
      <c r="L245" s="27"/>
      <c r="M245" s="27">
        <v>1</v>
      </c>
      <c r="N245" s="27"/>
      <c r="O245" s="27"/>
      <c r="P245" s="27">
        <v>1</v>
      </c>
      <c r="Q245" s="27"/>
      <c r="R245" s="27"/>
    </row>
    <row r="246" spans="1:18" ht="12.75">
      <c r="A246" s="27">
        <f t="shared" si="31"/>
        <v>154</v>
      </c>
      <c r="B246" s="20" t="s">
        <v>67</v>
      </c>
      <c r="C246" s="28">
        <f t="shared" si="32"/>
        <v>76</v>
      </c>
      <c r="D246" s="31" t="s">
        <v>336</v>
      </c>
      <c r="E246" s="29">
        <v>85</v>
      </c>
      <c r="F246" s="30">
        <f t="shared" si="33"/>
        <v>6460</v>
      </c>
      <c r="G246" s="27">
        <v>20</v>
      </c>
      <c r="H246" s="27">
        <v>6</v>
      </c>
      <c r="I246" s="27">
        <v>5</v>
      </c>
      <c r="J246" s="27">
        <v>7</v>
      </c>
      <c r="K246" s="27">
        <v>5</v>
      </c>
      <c r="L246" s="27">
        <v>5</v>
      </c>
      <c r="M246" s="27">
        <v>27</v>
      </c>
      <c r="N246" s="27"/>
      <c r="O246" s="27"/>
      <c r="P246" s="27">
        <v>1</v>
      </c>
      <c r="Q246" s="27"/>
      <c r="R246" s="27"/>
    </row>
    <row r="247" spans="1:18" ht="12.75">
      <c r="A247" s="27">
        <f t="shared" si="31"/>
        <v>155</v>
      </c>
      <c r="B247" s="20" t="s">
        <v>68</v>
      </c>
      <c r="C247" s="28">
        <f t="shared" si="32"/>
        <v>6</v>
      </c>
      <c r="D247" s="31" t="s">
        <v>336</v>
      </c>
      <c r="E247" s="29">
        <v>120</v>
      </c>
      <c r="F247" s="30">
        <f t="shared" si="33"/>
        <v>720</v>
      </c>
      <c r="G247" s="27">
        <v>4</v>
      </c>
      <c r="H247" s="27"/>
      <c r="I247" s="27"/>
      <c r="J247" s="27"/>
      <c r="K247" s="27"/>
      <c r="L247" s="27"/>
      <c r="M247" s="27">
        <v>1</v>
      </c>
      <c r="N247" s="27"/>
      <c r="O247" s="27"/>
      <c r="P247" s="27">
        <v>1</v>
      </c>
      <c r="Q247" s="27"/>
      <c r="R247" s="27"/>
    </row>
    <row r="248" spans="1:18" ht="12.75">
      <c r="A248" s="27">
        <f t="shared" si="31"/>
        <v>156</v>
      </c>
      <c r="B248" s="20" t="s">
        <v>67</v>
      </c>
      <c r="C248" s="28">
        <f>SUM(G248:R248)</f>
        <v>200</v>
      </c>
      <c r="D248" s="31" t="s">
        <v>34</v>
      </c>
      <c r="E248" s="29">
        <v>7</v>
      </c>
      <c r="F248" s="30">
        <f>E248*C248</f>
        <v>1400</v>
      </c>
      <c r="G248" s="27">
        <v>90</v>
      </c>
      <c r="H248" s="27"/>
      <c r="I248" s="27"/>
      <c r="J248" s="27">
        <v>20</v>
      </c>
      <c r="K248" s="27"/>
      <c r="L248" s="27"/>
      <c r="M248" s="27">
        <v>70</v>
      </c>
      <c r="N248" s="27"/>
      <c r="O248" s="27">
        <v>5</v>
      </c>
      <c r="P248" s="27">
        <v>15</v>
      </c>
      <c r="Q248" s="27"/>
      <c r="R248" s="27"/>
    </row>
    <row r="249" spans="1:18" ht="12.75">
      <c r="A249" s="27">
        <f t="shared" si="31"/>
        <v>157</v>
      </c>
      <c r="B249" s="20" t="s">
        <v>68</v>
      </c>
      <c r="C249" s="28">
        <f>SUM(G249:R249)</f>
        <v>175</v>
      </c>
      <c r="D249" s="31" t="s">
        <v>34</v>
      </c>
      <c r="E249" s="29">
        <v>7</v>
      </c>
      <c r="F249" s="30">
        <f>E249*C249</f>
        <v>1225</v>
      </c>
      <c r="G249" s="27">
        <v>73</v>
      </c>
      <c r="H249" s="27"/>
      <c r="I249" s="27"/>
      <c r="J249" s="27">
        <v>26</v>
      </c>
      <c r="K249" s="27"/>
      <c r="L249" s="27"/>
      <c r="M249" s="27">
        <v>41</v>
      </c>
      <c r="N249" s="27"/>
      <c r="O249" s="27"/>
      <c r="P249" s="27">
        <v>35</v>
      </c>
      <c r="Q249" s="27"/>
      <c r="R249" s="27"/>
    </row>
    <row r="250" spans="1:18" ht="12.75">
      <c r="A250" s="27">
        <f t="shared" si="31"/>
        <v>158</v>
      </c>
      <c r="B250" s="20" t="s">
        <v>152</v>
      </c>
      <c r="C250" s="28">
        <f t="shared" si="32"/>
        <v>82</v>
      </c>
      <c r="D250" s="27" t="s">
        <v>34</v>
      </c>
      <c r="E250" s="29">
        <v>35</v>
      </c>
      <c r="F250" s="30">
        <f t="shared" si="33"/>
        <v>2870</v>
      </c>
      <c r="G250" s="27">
        <v>28</v>
      </c>
      <c r="H250" s="27">
        <v>1</v>
      </c>
      <c r="I250" s="27">
        <v>2</v>
      </c>
      <c r="J250" s="27">
        <v>11</v>
      </c>
      <c r="K250" s="27"/>
      <c r="L250" s="27">
        <v>2</v>
      </c>
      <c r="M250" s="27">
        <v>23</v>
      </c>
      <c r="N250" s="27"/>
      <c r="O250" s="27">
        <v>2</v>
      </c>
      <c r="P250" s="27">
        <v>11</v>
      </c>
      <c r="Q250" s="27"/>
      <c r="R250" s="27">
        <v>2</v>
      </c>
    </row>
    <row r="251" spans="1:18" ht="12.75">
      <c r="A251" s="27">
        <f t="shared" si="31"/>
        <v>159</v>
      </c>
      <c r="B251" s="21" t="s">
        <v>153</v>
      </c>
      <c r="C251" s="28">
        <f t="shared" si="32"/>
        <v>16</v>
      </c>
      <c r="D251" s="27" t="s">
        <v>34</v>
      </c>
      <c r="E251" s="29">
        <v>35</v>
      </c>
      <c r="F251" s="30">
        <f t="shared" si="33"/>
        <v>560</v>
      </c>
      <c r="G251" s="27">
        <v>5</v>
      </c>
      <c r="H251" s="27"/>
      <c r="I251" s="27"/>
      <c r="J251" s="27">
        <v>4</v>
      </c>
      <c r="K251" s="27"/>
      <c r="L251" s="27"/>
      <c r="M251" s="27">
        <v>4</v>
      </c>
      <c r="N251" s="27"/>
      <c r="O251" s="27"/>
      <c r="P251" s="27">
        <v>3</v>
      </c>
      <c r="Q251" s="27"/>
      <c r="R251" s="27"/>
    </row>
    <row r="252" spans="1:18" ht="12.75">
      <c r="A252" s="27">
        <f t="shared" si="31"/>
        <v>160</v>
      </c>
      <c r="B252" s="20" t="s">
        <v>154</v>
      </c>
      <c r="C252" s="28">
        <f t="shared" si="32"/>
        <v>2</v>
      </c>
      <c r="D252" s="27" t="s">
        <v>34</v>
      </c>
      <c r="E252" s="29">
        <v>35</v>
      </c>
      <c r="F252" s="30">
        <f t="shared" si="33"/>
        <v>70</v>
      </c>
      <c r="G252" s="27">
        <v>2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ht="12.75">
      <c r="A253" s="27">
        <f t="shared" si="31"/>
        <v>161</v>
      </c>
      <c r="B253" s="23" t="s">
        <v>155</v>
      </c>
      <c r="C253" s="28">
        <f t="shared" si="32"/>
        <v>120</v>
      </c>
      <c r="D253" s="27" t="s">
        <v>34</v>
      </c>
      <c r="E253" s="29">
        <v>35</v>
      </c>
      <c r="F253" s="30">
        <f t="shared" si="33"/>
        <v>4200</v>
      </c>
      <c r="G253" s="27">
        <v>48</v>
      </c>
      <c r="H253" s="27">
        <v>4</v>
      </c>
      <c r="I253" s="27">
        <v>1</v>
      </c>
      <c r="J253" s="27">
        <v>17</v>
      </c>
      <c r="K253" s="27">
        <v>3</v>
      </c>
      <c r="L253" s="27">
        <v>3</v>
      </c>
      <c r="M253" s="27">
        <v>26</v>
      </c>
      <c r="N253" s="27"/>
      <c r="O253" s="27">
        <v>1</v>
      </c>
      <c r="P253" s="27">
        <v>17</v>
      </c>
      <c r="Q253" s="27"/>
      <c r="R253" s="27"/>
    </row>
    <row r="254" spans="1:18" ht="12.75">
      <c r="A254" s="27">
        <f t="shared" si="31"/>
        <v>162</v>
      </c>
      <c r="B254" s="23" t="s">
        <v>156</v>
      </c>
      <c r="C254" s="28">
        <f t="shared" si="32"/>
        <v>29</v>
      </c>
      <c r="D254" s="27" t="s">
        <v>34</v>
      </c>
      <c r="E254" s="29">
        <v>32</v>
      </c>
      <c r="F254" s="30">
        <f t="shared" si="33"/>
        <v>928</v>
      </c>
      <c r="G254" s="27">
        <v>12</v>
      </c>
      <c r="H254" s="27"/>
      <c r="I254" s="27"/>
      <c r="J254" s="27">
        <v>4</v>
      </c>
      <c r="K254" s="27"/>
      <c r="L254" s="27"/>
      <c r="M254" s="27">
        <v>8</v>
      </c>
      <c r="N254" s="27"/>
      <c r="O254" s="27"/>
      <c r="P254" s="27">
        <v>5</v>
      </c>
      <c r="Q254" s="27"/>
      <c r="R254" s="27"/>
    </row>
    <row r="255" spans="1:18" ht="12.75">
      <c r="A255" s="27">
        <f t="shared" si="31"/>
        <v>163</v>
      </c>
      <c r="B255" s="23" t="s">
        <v>157</v>
      </c>
      <c r="C255" s="28">
        <f t="shared" si="32"/>
        <v>15</v>
      </c>
      <c r="D255" s="27" t="s">
        <v>34</v>
      </c>
      <c r="E255" s="29">
        <v>32</v>
      </c>
      <c r="F255" s="30">
        <f t="shared" si="33"/>
        <v>480</v>
      </c>
      <c r="G255" s="27">
        <v>10</v>
      </c>
      <c r="H255" s="27">
        <v>1</v>
      </c>
      <c r="I255" s="27"/>
      <c r="J255" s="27">
        <v>1</v>
      </c>
      <c r="K255" s="27"/>
      <c r="L255" s="27">
        <v>1</v>
      </c>
      <c r="M255" s="27"/>
      <c r="N255" s="27"/>
      <c r="O255" s="27"/>
      <c r="P255" s="27">
        <v>1</v>
      </c>
      <c r="Q255" s="27"/>
      <c r="R255" s="27">
        <v>1</v>
      </c>
    </row>
    <row r="256" spans="1:18" ht="12.75">
      <c r="A256" s="39"/>
      <c r="B256" s="40"/>
      <c r="C256" s="41"/>
      <c r="D256" s="55"/>
      <c r="E256" s="42"/>
      <c r="F256" s="43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:18" ht="12.75">
      <c r="A257" s="109"/>
      <c r="B257" s="110"/>
      <c r="C257" s="109"/>
      <c r="D257" s="109"/>
      <c r="E257" s="109"/>
      <c r="F257" s="111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13" t="s">
        <v>602</v>
      </c>
    </row>
    <row r="258" spans="1:18" ht="12.75">
      <c r="A258" s="27">
        <f>A255+1</f>
        <v>164</v>
      </c>
      <c r="B258" s="20" t="s">
        <v>69</v>
      </c>
      <c r="C258" s="28">
        <f aca="true" t="shared" si="34" ref="C258:C266">SUM(G258:R258)</f>
        <v>700</v>
      </c>
      <c r="D258" s="27" t="s">
        <v>108</v>
      </c>
      <c r="E258" s="29">
        <v>79</v>
      </c>
      <c r="F258" s="30">
        <f aca="true" t="shared" si="35" ref="F258:F266">E258*C258</f>
        <v>55300</v>
      </c>
      <c r="G258" s="27">
        <v>175</v>
      </c>
      <c r="H258" s="27"/>
      <c r="I258" s="27"/>
      <c r="J258" s="27">
        <v>175</v>
      </c>
      <c r="K258" s="27"/>
      <c r="L258" s="27"/>
      <c r="M258" s="27">
        <v>175</v>
      </c>
      <c r="N258" s="27"/>
      <c r="O258" s="27"/>
      <c r="P258" s="27">
        <v>175</v>
      </c>
      <c r="Q258" s="27"/>
      <c r="R258" s="27"/>
    </row>
    <row r="259" spans="1:18" ht="12.75">
      <c r="A259" s="27">
        <f aca="true" t="shared" si="36" ref="A259:A267">A258+1</f>
        <v>165</v>
      </c>
      <c r="B259" s="20" t="s">
        <v>158</v>
      </c>
      <c r="C259" s="28">
        <f t="shared" si="34"/>
        <v>700</v>
      </c>
      <c r="D259" s="27" t="s">
        <v>108</v>
      </c>
      <c r="E259" s="29">
        <v>79</v>
      </c>
      <c r="F259" s="30">
        <f t="shared" si="35"/>
        <v>55300</v>
      </c>
      <c r="G259" s="27">
        <v>175</v>
      </c>
      <c r="H259" s="27"/>
      <c r="I259" s="27"/>
      <c r="J259" s="27">
        <v>175</v>
      </c>
      <c r="K259" s="27"/>
      <c r="L259" s="27"/>
      <c r="M259" s="27">
        <v>175</v>
      </c>
      <c r="N259" s="27"/>
      <c r="O259" s="27"/>
      <c r="P259" s="27">
        <v>175</v>
      </c>
      <c r="Q259" s="27"/>
      <c r="R259" s="27"/>
    </row>
    <row r="260" spans="1:18" ht="12.75">
      <c r="A260" s="27">
        <f t="shared" si="36"/>
        <v>166</v>
      </c>
      <c r="B260" s="20" t="s">
        <v>222</v>
      </c>
      <c r="C260" s="28">
        <f t="shared" si="34"/>
        <v>700</v>
      </c>
      <c r="D260" s="27" t="s">
        <v>108</v>
      </c>
      <c r="E260" s="29">
        <v>79</v>
      </c>
      <c r="F260" s="30">
        <f t="shared" si="35"/>
        <v>55300</v>
      </c>
      <c r="G260" s="27">
        <v>175</v>
      </c>
      <c r="H260" s="27"/>
      <c r="I260" s="27"/>
      <c r="J260" s="27">
        <v>175</v>
      </c>
      <c r="K260" s="27"/>
      <c r="L260" s="27"/>
      <c r="M260" s="27">
        <v>175</v>
      </c>
      <c r="N260" s="27"/>
      <c r="O260" s="27"/>
      <c r="P260" s="27">
        <v>175</v>
      </c>
      <c r="Q260" s="27"/>
      <c r="R260" s="27"/>
    </row>
    <row r="261" spans="1:18" ht="12.75">
      <c r="A261" s="27">
        <f t="shared" si="36"/>
        <v>167</v>
      </c>
      <c r="B261" s="20" t="s">
        <v>269</v>
      </c>
      <c r="C261" s="28">
        <f t="shared" si="34"/>
        <v>38</v>
      </c>
      <c r="D261" s="27" t="s">
        <v>120</v>
      </c>
      <c r="E261" s="29">
        <v>65</v>
      </c>
      <c r="F261" s="30">
        <f t="shared" si="35"/>
        <v>2470</v>
      </c>
      <c r="G261" s="27">
        <v>13</v>
      </c>
      <c r="H261" s="27"/>
      <c r="I261" s="27"/>
      <c r="J261" s="27">
        <v>5</v>
      </c>
      <c r="K261" s="27"/>
      <c r="L261" s="27"/>
      <c r="M261" s="27">
        <v>8</v>
      </c>
      <c r="N261" s="27">
        <v>2</v>
      </c>
      <c r="O261" s="27">
        <v>1</v>
      </c>
      <c r="P261" s="27">
        <v>9</v>
      </c>
      <c r="Q261" s="27"/>
      <c r="R261" s="27"/>
    </row>
    <row r="262" spans="1:18" ht="21">
      <c r="A262" s="27">
        <f t="shared" si="36"/>
        <v>168</v>
      </c>
      <c r="B262" s="20" t="s">
        <v>309</v>
      </c>
      <c r="C262" s="28">
        <f t="shared" si="34"/>
        <v>20</v>
      </c>
      <c r="D262" s="27" t="s">
        <v>34</v>
      </c>
      <c r="E262" s="29">
        <v>34.5</v>
      </c>
      <c r="F262" s="30">
        <f t="shared" si="35"/>
        <v>690</v>
      </c>
      <c r="G262" s="27">
        <v>5</v>
      </c>
      <c r="H262" s="27"/>
      <c r="I262" s="27"/>
      <c r="J262" s="27">
        <v>5</v>
      </c>
      <c r="K262" s="27"/>
      <c r="L262" s="27"/>
      <c r="M262" s="27">
        <v>5</v>
      </c>
      <c r="N262" s="27"/>
      <c r="O262" s="27"/>
      <c r="P262" s="27">
        <v>5</v>
      </c>
      <c r="Q262" s="27"/>
      <c r="R262" s="27"/>
    </row>
    <row r="263" spans="1:18" ht="21">
      <c r="A263" s="27">
        <f t="shared" si="36"/>
        <v>169</v>
      </c>
      <c r="B263" s="20" t="s">
        <v>159</v>
      </c>
      <c r="C263" s="28">
        <f t="shared" si="34"/>
        <v>30</v>
      </c>
      <c r="D263" s="27" t="s">
        <v>120</v>
      </c>
      <c r="E263" s="29">
        <v>66</v>
      </c>
      <c r="F263" s="30">
        <f t="shared" si="35"/>
        <v>1980</v>
      </c>
      <c r="G263" s="27">
        <v>14</v>
      </c>
      <c r="H263" s="27"/>
      <c r="I263" s="27"/>
      <c r="J263" s="27"/>
      <c r="K263" s="27"/>
      <c r="L263" s="27">
        <v>10</v>
      </c>
      <c r="M263" s="27">
        <v>3</v>
      </c>
      <c r="N263" s="27"/>
      <c r="O263" s="27"/>
      <c r="P263" s="27">
        <v>3</v>
      </c>
      <c r="Q263" s="27"/>
      <c r="R263" s="27"/>
    </row>
    <row r="264" spans="1:18" ht="12.75">
      <c r="A264" s="27">
        <f t="shared" si="36"/>
        <v>170</v>
      </c>
      <c r="B264" s="20" t="s">
        <v>444</v>
      </c>
      <c r="C264" s="28">
        <f t="shared" si="34"/>
        <v>8</v>
      </c>
      <c r="D264" s="27" t="s">
        <v>109</v>
      </c>
      <c r="E264" s="29">
        <v>150</v>
      </c>
      <c r="F264" s="30">
        <f t="shared" si="35"/>
        <v>1200</v>
      </c>
      <c r="G264" s="27">
        <v>2</v>
      </c>
      <c r="H264" s="27"/>
      <c r="I264" s="27"/>
      <c r="J264" s="27">
        <v>2</v>
      </c>
      <c r="K264" s="27"/>
      <c r="L264" s="27"/>
      <c r="M264" s="27">
        <v>2</v>
      </c>
      <c r="N264" s="27"/>
      <c r="O264" s="27">
        <v>2</v>
      </c>
      <c r="P264" s="27"/>
      <c r="Q264" s="27"/>
      <c r="R264" s="27"/>
    </row>
    <row r="265" spans="1:18" ht="12.75">
      <c r="A265" s="27">
        <f t="shared" si="36"/>
        <v>171</v>
      </c>
      <c r="B265" s="20" t="s">
        <v>231</v>
      </c>
      <c r="C265" s="28">
        <f t="shared" si="34"/>
        <v>50</v>
      </c>
      <c r="D265" s="27" t="s">
        <v>232</v>
      </c>
      <c r="E265" s="29">
        <v>30</v>
      </c>
      <c r="F265" s="30">
        <f t="shared" si="35"/>
        <v>1500</v>
      </c>
      <c r="G265" s="27">
        <v>50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ht="21">
      <c r="A266" s="27">
        <f t="shared" si="36"/>
        <v>172</v>
      </c>
      <c r="B266" s="23" t="s">
        <v>241</v>
      </c>
      <c r="C266" s="28">
        <f t="shared" si="34"/>
        <v>3</v>
      </c>
      <c r="D266" s="27" t="s">
        <v>34</v>
      </c>
      <c r="E266" s="29">
        <v>2500</v>
      </c>
      <c r="F266" s="30">
        <f t="shared" si="35"/>
        <v>7500</v>
      </c>
      <c r="G266" s="27">
        <v>1</v>
      </c>
      <c r="H266" s="27"/>
      <c r="I266" s="27"/>
      <c r="J266" s="27">
        <v>1</v>
      </c>
      <c r="K266" s="27"/>
      <c r="L266" s="27"/>
      <c r="M266" s="27">
        <v>1</v>
      </c>
      <c r="N266" s="27"/>
      <c r="O266" s="27"/>
      <c r="P266" s="27"/>
      <c r="Q266" s="27"/>
      <c r="R266" s="27"/>
    </row>
    <row r="267" spans="1:18" ht="12.75">
      <c r="A267" s="27">
        <f t="shared" si="36"/>
        <v>173</v>
      </c>
      <c r="B267" s="23" t="s">
        <v>208</v>
      </c>
      <c r="C267" s="28">
        <f t="shared" si="32"/>
        <v>1</v>
      </c>
      <c r="D267" s="27" t="s">
        <v>111</v>
      </c>
      <c r="E267" s="29">
        <v>2000</v>
      </c>
      <c r="F267" s="30">
        <f t="shared" si="33"/>
        <v>2000</v>
      </c>
      <c r="G267" s="27"/>
      <c r="H267" s="27"/>
      <c r="I267" s="27"/>
      <c r="J267" s="27"/>
      <c r="K267" s="27"/>
      <c r="L267" s="27"/>
      <c r="M267" s="27">
        <v>1</v>
      </c>
      <c r="N267" s="27"/>
      <c r="O267" s="27"/>
      <c r="P267" s="27"/>
      <c r="Q267" s="27"/>
      <c r="R267" s="27"/>
    </row>
    <row r="268" spans="1:18" ht="12.75">
      <c r="A268" s="27">
        <f t="shared" si="31"/>
        <v>174</v>
      </c>
      <c r="B268" s="23" t="s">
        <v>160</v>
      </c>
      <c r="C268" s="28">
        <f t="shared" si="32"/>
        <v>30</v>
      </c>
      <c r="D268" s="27" t="s">
        <v>109</v>
      </c>
      <c r="E268" s="29">
        <v>40</v>
      </c>
      <c r="F268" s="30">
        <f t="shared" si="33"/>
        <v>1200</v>
      </c>
      <c r="G268" s="27">
        <v>11</v>
      </c>
      <c r="H268" s="27">
        <v>2</v>
      </c>
      <c r="I268" s="27">
        <v>2</v>
      </c>
      <c r="J268" s="27">
        <v>2</v>
      </c>
      <c r="K268" s="27">
        <v>1</v>
      </c>
      <c r="L268" s="27">
        <v>2</v>
      </c>
      <c r="M268" s="27">
        <v>1</v>
      </c>
      <c r="N268" s="27">
        <v>2</v>
      </c>
      <c r="O268" s="27">
        <v>2</v>
      </c>
      <c r="P268" s="27">
        <v>2</v>
      </c>
      <c r="Q268" s="27">
        <v>2</v>
      </c>
      <c r="R268" s="27">
        <v>1</v>
      </c>
    </row>
    <row r="269" spans="1:18" ht="12.75">
      <c r="A269" s="27">
        <f t="shared" si="31"/>
        <v>175</v>
      </c>
      <c r="B269" s="23" t="s">
        <v>376</v>
      </c>
      <c r="C269" s="28">
        <f>SUM(G269:R269)</f>
        <v>3</v>
      </c>
      <c r="D269" s="27" t="s">
        <v>109</v>
      </c>
      <c r="E269" s="29">
        <v>16</v>
      </c>
      <c r="F269" s="30">
        <f>E269*C269</f>
        <v>48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>
        <v>3</v>
      </c>
      <c r="Q269" s="27"/>
      <c r="R269" s="27"/>
    </row>
    <row r="270" spans="1:18" ht="12.75">
      <c r="A270" s="27">
        <f t="shared" si="31"/>
        <v>176</v>
      </c>
      <c r="B270" s="20" t="s">
        <v>70</v>
      </c>
      <c r="C270" s="28">
        <f t="shared" si="32"/>
        <v>4</v>
      </c>
      <c r="D270" s="31" t="s">
        <v>114</v>
      </c>
      <c r="E270" s="29">
        <v>58</v>
      </c>
      <c r="F270" s="30">
        <f t="shared" si="33"/>
        <v>232</v>
      </c>
      <c r="G270" s="27">
        <v>1</v>
      </c>
      <c r="H270" s="27"/>
      <c r="I270" s="27"/>
      <c r="J270" s="27">
        <v>1</v>
      </c>
      <c r="K270" s="27"/>
      <c r="L270" s="27"/>
      <c r="M270" s="27">
        <v>1</v>
      </c>
      <c r="N270" s="27"/>
      <c r="O270" s="27"/>
      <c r="P270" s="27">
        <v>1</v>
      </c>
      <c r="Q270" s="27"/>
      <c r="R270" s="27"/>
    </row>
    <row r="271" spans="1:18" ht="21">
      <c r="A271" s="27">
        <f t="shared" si="31"/>
        <v>177</v>
      </c>
      <c r="B271" s="20" t="s">
        <v>272</v>
      </c>
      <c r="C271" s="28">
        <f aca="true" t="shared" si="37" ref="C271:C331">SUM(G271:R271)</f>
        <v>9</v>
      </c>
      <c r="D271" s="31" t="s">
        <v>110</v>
      </c>
      <c r="E271" s="29">
        <v>60</v>
      </c>
      <c r="F271" s="30">
        <f aca="true" t="shared" si="38" ref="F271:F316">E271*C271</f>
        <v>540</v>
      </c>
      <c r="G271" s="27">
        <v>3</v>
      </c>
      <c r="H271" s="27"/>
      <c r="I271" s="27"/>
      <c r="J271" s="27">
        <v>3</v>
      </c>
      <c r="K271" s="27"/>
      <c r="L271" s="27"/>
      <c r="M271" s="27">
        <v>3</v>
      </c>
      <c r="N271" s="27"/>
      <c r="O271" s="27"/>
      <c r="P271" s="27"/>
      <c r="Q271" s="27"/>
      <c r="R271" s="27"/>
    </row>
    <row r="272" spans="1:18" ht="21">
      <c r="A272" s="27">
        <f t="shared" si="31"/>
        <v>178</v>
      </c>
      <c r="B272" s="20" t="s">
        <v>71</v>
      </c>
      <c r="C272" s="28">
        <f t="shared" si="37"/>
        <v>22</v>
      </c>
      <c r="D272" s="31" t="s">
        <v>110</v>
      </c>
      <c r="E272" s="29">
        <v>100</v>
      </c>
      <c r="F272" s="30">
        <f t="shared" si="38"/>
        <v>2200</v>
      </c>
      <c r="G272" s="27">
        <v>13</v>
      </c>
      <c r="H272" s="27"/>
      <c r="I272" s="27"/>
      <c r="J272" s="27">
        <v>3</v>
      </c>
      <c r="K272" s="27"/>
      <c r="L272" s="27"/>
      <c r="M272" s="27">
        <v>3</v>
      </c>
      <c r="N272" s="27"/>
      <c r="O272" s="27"/>
      <c r="P272" s="27">
        <v>3</v>
      </c>
      <c r="Q272" s="27"/>
      <c r="R272" s="27"/>
    </row>
    <row r="273" spans="1:18" ht="21">
      <c r="A273" s="27">
        <f t="shared" si="31"/>
        <v>179</v>
      </c>
      <c r="B273" s="20" t="s">
        <v>72</v>
      </c>
      <c r="C273" s="28">
        <f t="shared" si="37"/>
        <v>74</v>
      </c>
      <c r="D273" s="31" t="s">
        <v>110</v>
      </c>
      <c r="E273" s="29">
        <v>150</v>
      </c>
      <c r="F273" s="30">
        <f t="shared" si="38"/>
        <v>11100</v>
      </c>
      <c r="G273" s="27">
        <v>59</v>
      </c>
      <c r="H273" s="27"/>
      <c r="I273" s="27"/>
      <c r="J273" s="27">
        <v>3</v>
      </c>
      <c r="K273" s="27"/>
      <c r="L273" s="27"/>
      <c r="M273" s="27">
        <v>3</v>
      </c>
      <c r="N273" s="27"/>
      <c r="O273" s="27"/>
      <c r="P273" s="27">
        <v>9</v>
      </c>
      <c r="Q273" s="27"/>
      <c r="R273" s="27"/>
    </row>
    <row r="274" spans="1:18" ht="21">
      <c r="A274" s="27">
        <f t="shared" si="31"/>
        <v>180</v>
      </c>
      <c r="B274" s="20" t="s">
        <v>73</v>
      </c>
      <c r="C274" s="28">
        <f t="shared" si="37"/>
        <v>291</v>
      </c>
      <c r="D274" s="31" t="s">
        <v>110</v>
      </c>
      <c r="E274" s="29">
        <v>205</v>
      </c>
      <c r="F274" s="30">
        <f t="shared" si="38"/>
        <v>59655</v>
      </c>
      <c r="G274" s="27">
        <v>106</v>
      </c>
      <c r="H274" s="27">
        <v>2</v>
      </c>
      <c r="I274" s="27">
        <v>1</v>
      </c>
      <c r="J274" s="27">
        <v>41</v>
      </c>
      <c r="K274" s="27"/>
      <c r="L274" s="27">
        <v>2</v>
      </c>
      <c r="M274" s="27">
        <v>103</v>
      </c>
      <c r="N274" s="27"/>
      <c r="O274" s="27">
        <v>12</v>
      </c>
      <c r="P274" s="27">
        <v>22</v>
      </c>
      <c r="Q274" s="27"/>
      <c r="R274" s="27">
        <v>2</v>
      </c>
    </row>
    <row r="275" spans="1:18" ht="21">
      <c r="A275" s="27">
        <f t="shared" si="31"/>
        <v>181</v>
      </c>
      <c r="B275" s="20" t="s">
        <v>393</v>
      </c>
      <c r="C275" s="28">
        <f>SUM(G275:R275)</f>
        <v>1</v>
      </c>
      <c r="D275" s="31" t="s">
        <v>110</v>
      </c>
      <c r="E275" s="29">
        <v>860</v>
      </c>
      <c r="F275" s="30">
        <f>E275*C275</f>
        <v>860</v>
      </c>
      <c r="G275" s="27"/>
      <c r="H275" s="27"/>
      <c r="I275" s="27"/>
      <c r="J275" s="27"/>
      <c r="K275" s="27"/>
      <c r="L275" s="27"/>
      <c r="M275" s="27">
        <v>1</v>
      </c>
      <c r="N275" s="27"/>
      <c r="O275" s="27"/>
      <c r="P275" s="27"/>
      <c r="Q275" s="27"/>
      <c r="R275" s="27"/>
    </row>
    <row r="276" spans="1:18" ht="12.75">
      <c r="A276" s="27">
        <f t="shared" si="31"/>
        <v>182</v>
      </c>
      <c r="B276" s="20" t="s">
        <v>394</v>
      </c>
      <c r="C276" s="28">
        <f>SUM(G276:R276)</f>
        <v>1</v>
      </c>
      <c r="D276" s="31" t="s">
        <v>110</v>
      </c>
      <c r="E276" s="29">
        <v>500</v>
      </c>
      <c r="F276" s="30">
        <f>E276*C276</f>
        <v>500</v>
      </c>
      <c r="G276" s="27"/>
      <c r="H276" s="27"/>
      <c r="I276" s="27"/>
      <c r="J276" s="27"/>
      <c r="K276" s="27"/>
      <c r="L276" s="27"/>
      <c r="M276" s="27">
        <v>1</v>
      </c>
      <c r="N276" s="27"/>
      <c r="O276" s="27"/>
      <c r="P276" s="27"/>
      <c r="Q276" s="27"/>
      <c r="R276" s="27"/>
    </row>
    <row r="277" spans="1:18" ht="21">
      <c r="A277" s="27">
        <f t="shared" si="31"/>
        <v>183</v>
      </c>
      <c r="B277" s="20" t="s">
        <v>395</v>
      </c>
      <c r="C277" s="28">
        <f>SUM(G277:R277)</f>
        <v>1</v>
      </c>
      <c r="D277" s="31" t="s">
        <v>110</v>
      </c>
      <c r="E277" s="29">
        <v>500</v>
      </c>
      <c r="F277" s="30">
        <f>E277*C277</f>
        <v>500</v>
      </c>
      <c r="G277" s="27"/>
      <c r="H277" s="27"/>
      <c r="I277" s="27"/>
      <c r="J277" s="27"/>
      <c r="K277" s="27"/>
      <c r="L277" s="27"/>
      <c r="M277" s="27">
        <v>1</v>
      </c>
      <c r="N277" s="27"/>
      <c r="O277" s="27"/>
      <c r="P277" s="27"/>
      <c r="Q277" s="27"/>
      <c r="R277" s="27"/>
    </row>
    <row r="278" spans="1:18" ht="21">
      <c r="A278" s="27">
        <f t="shared" si="31"/>
        <v>184</v>
      </c>
      <c r="B278" s="20" t="s">
        <v>396</v>
      </c>
      <c r="C278" s="28">
        <f>SUM(G278:R278)</f>
        <v>1</v>
      </c>
      <c r="D278" s="31" t="s">
        <v>110</v>
      </c>
      <c r="E278" s="29">
        <v>490</v>
      </c>
      <c r="F278" s="30">
        <f>E278*C278</f>
        <v>490</v>
      </c>
      <c r="G278" s="27"/>
      <c r="H278" s="27"/>
      <c r="I278" s="27"/>
      <c r="J278" s="27"/>
      <c r="K278" s="27"/>
      <c r="L278" s="27"/>
      <c r="M278" s="27">
        <v>1</v>
      </c>
      <c r="N278" s="27"/>
      <c r="O278" s="27"/>
      <c r="P278" s="27"/>
      <c r="Q278" s="27"/>
      <c r="R278" s="27"/>
    </row>
    <row r="279" spans="1:18" ht="12.75">
      <c r="A279" s="27">
        <f t="shared" si="31"/>
        <v>185</v>
      </c>
      <c r="B279" s="20" t="s">
        <v>397</v>
      </c>
      <c r="C279" s="28">
        <f>SUM(G279:R279)</f>
        <v>1</v>
      </c>
      <c r="D279" s="31" t="s">
        <v>110</v>
      </c>
      <c r="E279" s="29">
        <v>485</v>
      </c>
      <c r="F279" s="30">
        <f>E279*C279</f>
        <v>485</v>
      </c>
      <c r="G279" s="27"/>
      <c r="H279" s="27"/>
      <c r="I279" s="27"/>
      <c r="J279" s="27"/>
      <c r="K279" s="27"/>
      <c r="L279" s="27"/>
      <c r="M279" s="27">
        <v>1</v>
      </c>
      <c r="N279" s="27"/>
      <c r="O279" s="27"/>
      <c r="P279" s="27"/>
      <c r="Q279" s="27"/>
      <c r="R279" s="27"/>
    </row>
    <row r="280" spans="1:18" ht="21">
      <c r="A280" s="27">
        <f t="shared" si="31"/>
        <v>186</v>
      </c>
      <c r="B280" s="20" t="s">
        <v>203</v>
      </c>
      <c r="C280" s="28">
        <f t="shared" si="37"/>
        <v>10</v>
      </c>
      <c r="D280" s="31" t="s">
        <v>114</v>
      </c>
      <c r="E280" s="29">
        <v>26</v>
      </c>
      <c r="F280" s="30">
        <f t="shared" si="38"/>
        <v>260</v>
      </c>
      <c r="G280" s="27">
        <v>5</v>
      </c>
      <c r="H280" s="27"/>
      <c r="I280" s="27"/>
      <c r="J280" s="27"/>
      <c r="K280" s="27"/>
      <c r="L280" s="27"/>
      <c r="M280" s="27"/>
      <c r="N280" s="27"/>
      <c r="O280" s="27"/>
      <c r="P280" s="27">
        <v>5</v>
      </c>
      <c r="Q280" s="27"/>
      <c r="R280" s="27"/>
    </row>
    <row r="281" spans="1:18" ht="21">
      <c r="A281" s="27">
        <f t="shared" si="31"/>
        <v>187</v>
      </c>
      <c r="B281" s="20" t="s">
        <v>428</v>
      </c>
      <c r="C281" s="28">
        <f t="shared" si="37"/>
        <v>20</v>
      </c>
      <c r="D281" s="31" t="s">
        <v>114</v>
      </c>
      <c r="E281" s="29">
        <v>50</v>
      </c>
      <c r="F281" s="30">
        <f t="shared" si="38"/>
        <v>1000</v>
      </c>
      <c r="G281" s="27">
        <v>20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ht="21">
      <c r="A282" s="27">
        <f t="shared" si="31"/>
        <v>188</v>
      </c>
      <c r="B282" s="20" t="s">
        <v>429</v>
      </c>
      <c r="C282" s="28">
        <f>SUM(G282:R282)</f>
        <v>10</v>
      </c>
      <c r="D282" s="31" t="s">
        <v>114</v>
      </c>
      <c r="E282" s="29">
        <v>50</v>
      </c>
      <c r="F282" s="30">
        <f>E282*C282</f>
        <v>500</v>
      </c>
      <c r="G282" s="27">
        <v>10</v>
      </c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ht="21">
      <c r="A283" s="27">
        <f t="shared" si="31"/>
        <v>189</v>
      </c>
      <c r="B283" s="20" t="s">
        <v>430</v>
      </c>
      <c r="C283" s="28">
        <f>SUM(G283:R283)</f>
        <v>10</v>
      </c>
      <c r="D283" s="31" t="s">
        <v>114</v>
      </c>
      <c r="E283" s="29">
        <v>80</v>
      </c>
      <c r="F283" s="30">
        <f>E283*C283</f>
        <v>800</v>
      </c>
      <c r="G283" s="27">
        <v>10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ht="12.75">
      <c r="A284" s="27">
        <f t="shared" si="31"/>
        <v>190</v>
      </c>
      <c r="B284" s="20" t="s">
        <v>358</v>
      </c>
      <c r="C284" s="28">
        <f t="shared" si="37"/>
        <v>10</v>
      </c>
      <c r="D284" s="31" t="s">
        <v>114</v>
      </c>
      <c r="E284" s="29">
        <v>50</v>
      </c>
      <c r="F284" s="30">
        <f t="shared" si="38"/>
        <v>500</v>
      </c>
      <c r="G284" s="27">
        <v>5</v>
      </c>
      <c r="H284" s="27"/>
      <c r="I284" s="27"/>
      <c r="J284" s="27"/>
      <c r="K284" s="27"/>
      <c r="L284" s="27"/>
      <c r="M284" s="27"/>
      <c r="N284" s="27"/>
      <c r="O284" s="27"/>
      <c r="P284" s="27">
        <v>5</v>
      </c>
      <c r="Q284" s="27"/>
      <c r="R284" s="27"/>
    </row>
    <row r="285" spans="1:18" ht="12.75">
      <c r="A285" s="27">
        <f aca="true" t="shared" si="39" ref="A285:A331">A284+1</f>
        <v>191</v>
      </c>
      <c r="B285" s="22" t="s">
        <v>359</v>
      </c>
      <c r="C285" s="28">
        <f t="shared" si="37"/>
        <v>26</v>
      </c>
      <c r="D285" s="27" t="s">
        <v>34</v>
      </c>
      <c r="E285" s="29">
        <v>80</v>
      </c>
      <c r="F285" s="30">
        <f t="shared" si="38"/>
        <v>2080</v>
      </c>
      <c r="G285" s="27">
        <v>15</v>
      </c>
      <c r="H285" s="27"/>
      <c r="I285" s="27"/>
      <c r="J285" s="27">
        <v>3</v>
      </c>
      <c r="K285" s="27"/>
      <c r="L285" s="27"/>
      <c r="M285" s="27">
        <v>3</v>
      </c>
      <c r="N285" s="27"/>
      <c r="O285" s="27"/>
      <c r="P285" s="27">
        <v>5</v>
      </c>
      <c r="Q285" s="27"/>
      <c r="R285" s="27"/>
    </row>
    <row r="286" spans="1:18" ht="12.75">
      <c r="A286" s="27">
        <f t="shared" si="39"/>
        <v>192</v>
      </c>
      <c r="B286" s="22" t="s">
        <v>161</v>
      </c>
      <c r="C286" s="28">
        <f t="shared" si="37"/>
        <v>62</v>
      </c>
      <c r="D286" s="27" t="s">
        <v>34</v>
      </c>
      <c r="E286" s="29">
        <v>22</v>
      </c>
      <c r="F286" s="30">
        <f t="shared" si="38"/>
        <v>1364</v>
      </c>
      <c r="G286" s="27">
        <v>32</v>
      </c>
      <c r="H286" s="27"/>
      <c r="I286" s="27"/>
      <c r="J286" s="27"/>
      <c r="K286" s="27"/>
      <c r="L286" s="27"/>
      <c r="M286" s="27">
        <v>30</v>
      </c>
      <c r="N286" s="27"/>
      <c r="O286" s="27"/>
      <c r="P286" s="27"/>
      <c r="Q286" s="27"/>
      <c r="R286" s="27"/>
    </row>
    <row r="287" spans="1:18" ht="12.75">
      <c r="A287" s="27">
        <f t="shared" si="39"/>
        <v>193</v>
      </c>
      <c r="B287" s="22" t="s">
        <v>162</v>
      </c>
      <c r="C287" s="28">
        <f t="shared" si="37"/>
        <v>10</v>
      </c>
      <c r="D287" s="27" t="s">
        <v>34</v>
      </c>
      <c r="E287" s="29">
        <v>38.5</v>
      </c>
      <c r="F287" s="30">
        <f t="shared" si="38"/>
        <v>385</v>
      </c>
      <c r="G287" s="27">
        <v>5</v>
      </c>
      <c r="H287" s="27"/>
      <c r="I287" s="27"/>
      <c r="J287" s="27"/>
      <c r="K287" s="27"/>
      <c r="L287" s="27"/>
      <c r="M287" s="27">
        <v>5</v>
      </c>
      <c r="N287" s="27"/>
      <c r="O287" s="27"/>
      <c r="P287" s="27"/>
      <c r="Q287" s="27"/>
      <c r="R287" s="27"/>
    </row>
    <row r="288" spans="1:18" ht="12.75">
      <c r="A288" s="27">
        <f t="shared" si="39"/>
        <v>194</v>
      </c>
      <c r="B288" s="22" t="s">
        <v>163</v>
      </c>
      <c r="C288" s="28">
        <f t="shared" si="37"/>
        <v>10</v>
      </c>
      <c r="D288" s="27" t="s">
        <v>34</v>
      </c>
      <c r="E288" s="29">
        <v>50.4</v>
      </c>
      <c r="F288" s="30">
        <f t="shared" si="38"/>
        <v>504</v>
      </c>
      <c r="G288" s="27">
        <v>5</v>
      </c>
      <c r="H288" s="27"/>
      <c r="I288" s="27"/>
      <c r="J288" s="27"/>
      <c r="K288" s="27"/>
      <c r="L288" s="27"/>
      <c r="M288" s="27">
        <v>5</v>
      </c>
      <c r="N288" s="27"/>
      <c r="O288" s="27"/>
      <c r="P288" s="27"/>
      <c r="Q288" s="27"/>
      <c r="R288" s="27"/>
    </row>
    <row r="289" spans="1:18" ht="15" customHeight="1">
      <c r="A289" s="27">
        <f t="shared" si="39"/>
        <v>195</v>
      </c>
      <c r="B289" s="20" t="s">
        <v>164</v>
      </c>
      <c r="C289" s="28">
        <f>SUM(G289:R289)</f>
        <v>24</v>
      </c>
      <c r="D289" s="27" t="s">
        <v>109</v>
      </c>
      <c r="E289" s="29">
        <v>150</v>
      </c>
      <c r="F289" s="30">
        <f t="shared" si="38"/>
        <v>3600</v>
      </c>
      <c r="G289" s="27">
        <v>8</v>
      </c>
      <c r="H289" s="27"/>
      <c r="I289" s="27"/>
      <c r="J289" s="27">
        <v>4</v>
      </c>
      <c r="K289" s="27"/>
      <c r="L289" s="27"/>
      <c r="M289" s="27">
        <v>8</v>
      </c>
      <c r="N289" s="27"/>
      <c r="O289" s="27"/>
      <c r="P289" s="27">
        <v>4</v>
      </c>
      <c r="Q289" s="27"/>
      <c r="R289" s="27"/>
    </row>
    <row r="290" spans="1:18" ht="12.75">
      <c r="A290" s="27">
        <f t="shared" si="39"/>
        <v>196</v>
      </c>
      <c r="B290" s="20" t="s">
        <v>212</v>
      </c>
      <c r="C290" s="28">
        <f t="shared" si="37"/>
        <v>92</v>
      </c>
      <c r="D290" s="27" t="s">
        <v>109</v>
      </c>
      <c r="E290" s="29">
        <v>50</v>
      </c>
      <c r="F290" s="30">
        <f t="shared" si="38"/>
        <v>4600</v>
      </c>
      <c r="G290" s="27">
        <v>21</v>
      </c>
      <c r="H290" s="27"/>
      <c r="I290" s="27"/>
      <c r="J290" s="27">
        <v>16</v>
      </c>
      <c r="K290" s="27"/>
      <c r="L290" s="27"/>
      <c r="M290" s="27">
        <v>40</v>
      </c>
      <c r="N290" s="27"/>
      <c r="O290" s="27">
        <v>12</v>
      </c>
      <c r="P290" s="27">
        <v>3</v>
      </c>
      <c r="Q290" s="27"/>
      <c r="R290" s="27"/>
    </row>
    <row r="291" spans="1:18" ht="12.75">
      <c r="A291" s="27">
        <f t="shared" si="39"/>
        <v>197</v>
      </c>
      <c r="B291" s="20" t="s">
        <v>347</v>
      </c>
      <c r="C291" s="28">
        <f>SUM(G291:R291)</f>
        <v>10</v>
      </c>
      <c r="D291" s="27" t="s">
        <v>109</v>
      </c>
      <c r="E291" s="29">
        <v>40</v>
      </c>
      <c r="F291" s="30">
        <f>E291*C291</f>
        <v>400</v>
      </c>
      <c r="G291" s="27">
        <v>5</v>
      </c>
      <c r="H291" s="27"/>
      <c r="I291" s="27"/>
      <c r="J291" s="27"/>
      <c r="K291" s="27"/>
      <c r="L291" s="27"/>
      <c r="M291" s="27">
        <v>5</v>
      </c>
      <c r="N291" s="27"/>
      <c r="O291" s="27"/>
      <c r="P291" s="27"/>
      <c r="Q291" s="27"/>
      <c r="R291" s="27"/>
    </row>
    <row r="292" spans="1:18" ht="12.75">
      <c r="A292" s="39"/>
      <c r="B292" s="40"/>
      <c r="C292" s="41"/>
      <c r="D292" s="55"/>
      <c r="E292" s="42"/>
      <c r="F292" s="43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:18" ht="12.75">
      <c r="A293" s="109"/>
      <c r="B293" s="110"/>
      <c r="C293" s="109"/>
      <c r="D293" s="109"/>
      <c r="E293" s="109"/>
      <c r="F293" s="111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13" t="s">
        <v>603</v>
      </c>
    </row>
    <row r="294" spans="1:18" ht="15" customHeight="1">
      <c r="A294" s="27">
        <f>A291+1</f>
        <v>198</v>
      </c>
      <c r="B294" s="20" t="s">
        <v>434</v>
      </c>
      <c r="C294" s="28">
        <f aca="true" t="shared" si="40" ref="C294:C304">SUM(G294:R294)</f>
        <v>176</v>
      </c>
      <c r="D294" s="31" t="s">
        <v>34</v>
      </c>
      <c r="E294" s="29">
        <v>48</v>
      </c>
      <c r="F294" s="30">
        <f aca="true" t="shared" si="41" ref="F294:F305">E294*C294</f>
        <v>8448</v>
      </c>
      <c r="G294" s="27">
        <v>85</v>
      </c>
      <c r="H294" s="27"/>
      <c r="I294" s="27">
        <v>10</v>
      </c>
      <c r="J294" s="27">
        <v>1</v>
      </c>
      <c r="K294" s="27"/>
      <c r="L294" s="27">
        <v>10</v>
      </c>
      <c r="M294" s="27">
        <v>49</v>
      </c>
      <c r="N294" s="27"/>
      <c r="O294" s="27">
        <v>10</v>
      </c>
      <c r="P294" s="27">
        <v>1</v>
      </c>
      <c r="Q294" s="27"/>
      <c r="R294" s="27">
        <v>10</v>
      </c>
    </row>
    <row r="295" spans="1:18" ht="15" customHeight="1">
      <c r="A295" s="27">
        <f aca="true" t="shared" si="42" ref="A295:A304">A294+1</f>
        <v>199</v>
      </c>
      <c r="B295" s="20" t="s">
        <v>435</v>
      </c>
      <c r="C295" s="28">
        <f t="shared" si="40"/>
        <v>20</v>
      </c>
      <c r="D295" s="31" t="s">
        <v>34</v>
      </c>
      <c r="E295" s="29">
        <v>48</v>
      </c>
      <c r="F295" s="30">
        <f t="shared" si="41"/>
        <v>960</v>
      </c>
      <c r="G295" s="27">
        <v>10</v>
      </c>
      <c r="H295" s="27"/>
      <c r="I295" s="27"/>
      <c r="J295" s="27"/>
      <c r="K295" s="27"/>
      <c r="L295" s="27"/>
      <c r="M295" s="27">
        <v>10</v>
      </c>
      <c r="N295" s="27"/>
      <c r="O295" s="27"/>
      <c r="P295" s="27"/>
      <c r="Q295" s="27"/>
      <c r="R295" s="27"/>
    </row>
    <row r="296" spans="1:18" ht="15" customHeight="1">
      <c r="A296" s="27">
        <f t="shared" si="42"/>
        <v>200</v>
      </c>
      <c r="B296" s="20" t="s">
        <v>431</v>
      </c>
      <c r="C296" s="28">
        <f t="shared" si="40"/>
        <v>12</v>
      </c>
      <c r="D296" s="31" t="s">
        <v>34</v>
      </c>
      <c r="E296" s="29">
        <v>64</v>
      </c>
      <c r="F296" s="30">
        <f t="shared" si="41"/>
        <v>768</v>
      </c>
      <c r="G296" s="27">
        <v>12</v>
      </c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ht="15" customHeight="1">
      <c r="A297" s="27">
        <f t="shared" si="42"/>
        <v>201</v>
      </c>
      <c r="B297" s="20" t="s">
        <v>74</v>
      </c>
      <c r="C297" s="28">
        <f t="shared" si="40"/>
        <v>188</v>
      </c>
      <c r="D297" s="31" t="s">
        <v>34</v>
      </c>
      <c r="E297" s="29">
        <v>22</v>
      </c>
      <c r="F297" s="30">
        <f t="shared" si="41"/>
        <v>4136</v>
      </c>
      <c r="G297" s="27">
        <v>2</v>
      </c>
      <c r="H297" s="27">
        <v>152</v>
      </c>
      <c r="I297" s="27">
        <v>2</v>
      </c>
      <c r="J297" s="27">
        <v>9</v>
      </c>
      <c r="K297" s="27">
        <v>2</v>
      </c>
      <c r="L297" s="27">
        <v>2</v>
      </c>
      <c r="M297" s="27">
        <v>2</v>
      </c>
      <c r="N297" s="27">
        <v>2</v>
      </c>
      <c r="O297" s="27">
        <v>2</v>
      </c>
      <c r="P297" s="27">
        <v>9</v>
      </c>
      <c r="Q297" s="27">
        <v>2</v>
      </c>
      <c r="R297" s="27">
        <v>2</v>
      </c>
    </row>
    <row r="298" spans="1:18" ht="15" customHeight="1">
      <c r="A298" s="27">
        <f t="shared" si="42"/>
        <v>202</v>
      </c>
      <c r="B298" s="21" t="s">
        <v>165</v>
      </c>
      <c r="C298" s="28">
        <f t="shared" si="40"/>
        <v>90</v>
      </c>
      <c r="D298" s="31" t="s">
        <v>34</v>
      </c>
      <c r="E298" s="29">
        <v>22</v>
      </c>
      <c r="F298" s="30">
        <f t="shared" si="41"/>
        <v>1980</v>
      </c>
      <c r="G298" s="27"/>
      <c r="H298" s="27">
        <v>90</v>
      </c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ht="15" customHeight="1">
      <c r="A299" s="27">
        <f t="shared" si="42"/>
        <v>203</v>
      </c>
      <c r="B299" s="20" t="s">
        <v>75</v>
      </c>
      <c r="C299" s="28">
        <f t="shared" si="40"/>
        <v>296</v>
      </c>
      <c r="D299" s="31" t="s">
        <v>34</v>
      </c>
      <c r="E299" s="29">
        <v>25</v>
      </c>
      <c r="F299" s="30">
        <f t="shared" si="41"/>
        <v>7400</v>
      </c>
      <c r="G299" s="27">
        <v>74</v>
      </c>
      <c r="H299" s="27"/>
      <c r="I299" s="27"/>
      <c r="J299" s="27">
        <v>74</v>
      </c>
      <c r="K299" s="27"/>
      <c r="L299" s="27"/>
      <c r="M299" s="27">
        <v>74</v>
      </c>
      <c r="N299" s="27"/>
      <c r="O299" s="27"/>
      <c r="P299" s="27">
        <v>74</v>
      </c>
      <c r="Q299" s="27"/>
      <c r="R299" s="27"/>
    </row>
    <row r="300" spans="1:18" ht="15" customHeight="1">
      <c r="A300" s="27">
        <f t="shared" si="42"/>
        <v>204</v>
      </c>
      <c r="B300" s="20" t="s">
        <v>76</v>
      </c>
      <c r="C300" s="28">
        <f t="shared" si="40"/>
        <v>296</v>
      </c>
      <c r="D300" s="31" t="s">
        <v>34</v>
      </c>
      <c r="E300" s="29">
        <v>25</v>
      </c>
      <c r="F300" s="30">
        <f t="shared" si="41"/>
        <v>7400</v>
      </c>
      <c r="G300" s="27">
        <v>74</v>
      </c>
      <c r="H300" s="27"/>
      <c r="I300" s="27"/>
      <c r="J300" s="27">
        <v>74</v>
      </c>
      <c r="K300" s="27"/>
      <c r="L300" s="27"/>
      <c r="M300" s="27">
        <v>74</v>
      </c>
      <c r="N300" s="27"/>
      <c r="O300" s="27"/>
      <c r="P300" s="27">
        <v>74</v>
      </c>
      <c r="Q300" s="27"/>
      <c r="R300" s="27"/>
    </row>
    <row r="301" spans="1:18" ht="21">
      <c r="A301" s="27">
        <f t="shared" si="42"/>
        <v>205</v>
      </c>
      <c r="B301" s="20" t="s">
        <v>278</v>
      </c>
      <c r="C301" s="28">
        <f t="shared" si="40"/>
        <v>296</v>
      </c>
      <c r="D301" s="31" t="s">
        <v>34</v>
      </c>
      <c r="E301" s="29">
        <v>25</v>
      </c>
      <c r="F301" s="30">
        <f t="shared" si="41"/>
        <v>7400</v>
      </c>
      <c r="G301" s="27">
        <v>74</v>
      </c>
      <c r="H301" s="27"/>
      <c r="I301" s="27"/>
      <c r="J301" s="27">
        <v>74</v>
      </c>
      <c r="K301" s="27"/>
      <c r="L301" s="27"/>
      <c r="M301" s="27">
        <v>74</v>
      </c>
      <c r="N301" s="27"/>
      <c r="O301" s="27"/>
      <c r="P301" s="27">
        <v>74</v>
      </c>
      <c r="Q301" s="27"/>
      <c r="R301" s="27"/>
    </row>
    <row r="302" spans="1:18" ht="15" customHeight="1">
      <c r="A302" s="27">
        <f t="shared" si="42"/>
        <v>206</v>
      </c>
      <c r="B302" s="21" t="s">
        <v>286</v>
      </c>
      <c r="C302" s="28">
        <f t="shared" si="40"/>
        <v>4</v>
      </c>
      <c r="D302" s="31" t="s">
        <v>34</v>
      </c>
      <c r="E302" s="29">
        <v>20</v>
      </c>
      <c r="F302" s="30">
        <f t="shared" si="41"/>
        <v>80</v>
      </c>
      <c r="G302" s="27">
        <v>1</v>
      </c>
      <c r="H302" s="27"/>
      <c r="I302" s="27"/>
      <c r="J302" s="27">
        <v>1</v>
      </c>
      <c r="K302" s="27"/>
      <c r="L302" s="27"/>
      <c r="M302" s="27">
        <v>1</v>
      </c>
      <c r="N302" s="27"/>
      <c r="O302" s="27"/>
      <c r="P302" s="27">
        <v>1</v>
      </c>
      <c r="Q302" s="27"/>
      <c r="R302" s="27"/>
    </row>
    <row r="303" spans="1:18" ht="15" customHeight="1">
      <c r="A303" s="27">
        <f t="shared" si="42"/>
        <v>207</v>
      </c>
      <c r="B303" s="21" t="s">
        <v>337</v>
      </c>
      <c r="C303" s="28">
        <f t="shared" si="40"/>
        <v>14</v>
      </c>
      <c r="D303" s="31" t="s">
        <v>34</v>
      </c>
      <c r="E303" s="29">
        <v>66</v>
      </c>
      <c r="F303" s="30">
        <f t="shared" si="41"/>
        <v>924</v>
      </c>
      <c r="G303" s="27">
        <v>6</v>
      </c>
      <c r="H303" s="27"/>
      <c r="I303" s="27"/>
      <c r="J303" s="27">
        <v>2</v>
      </c>
      <c r="K303" s="27"/>
      <c r="L303" s="27"/>
      <c r="M303" s="27">
        <v>5</v>
      </c>
      <c r="N303" s="27"/>
      <c r="O303" s="27"/>
      <c r="P303" s="27">
        <v>1</v>
      </c>
      <c r="Q303" s="27"/>
      <c r="R303" s="27"/>
    </row>
    <row r="304" spans="1:18" ht="15" customHeight="1">
      <c r="A304" s="27">
        <f t="shared" si="42"/>
        <v>208</v>
      </c>
      <c r="B304" s="21" t="s">
        <v>338</v>
      </c>
      <c r="C304" s="28">
        <f t="shared" si="40"/>
        <v>30</v>
      </c>
      <c r="D304" s="31" t="s">
        <v>34</v>
      </c>
      <c r="E304" s="29">
        <v>66</v>
      </c>
      <c r="F304" s="30">
        <f t="shared" si="41"/>
        <v>1980</v>
      </c>
      <c r="G304" s="27">
        <v>10</v>
      </c>
      <c r="H304" s="27"/>
      <c r="I304" s="27"/>
      <c r="J304" s="27">
        <v>5</v>
      </c>
      <c r="K304" s="27"/>
      <c r="L304" s="27"/>
      <c r="M304" s="27">
        <v>10</v>
      </c>
      <c r="N304" s="27"/>
      <c r="O304" s="27"/>
      <c r="P304" s="27">
        <v>5</v>
      </c>
      <c r="Q304" s="27"/>
      <c r="R304" s="27"/>
    </row>
    <row r="305" spans="1:18" ht="15" customHeight="1">
      <c r="A305" s="27">
        <f t="shared" si="39"/>
        <v>209</v>
      </c>
      <c r="B305" s="21" t="s">
        <v>338</v>
      </c>
      <c r="C305" s="28">
        <v>1</v>
      </c>
      <c r="D305" s="31" t="s">
        <v>109</v>
      </c>
      <c r="E305" s="29">
        <v>718</v>
      </c>
      <c r="F305" s="30">
        <f t="shared" si="41"/>
        <v>718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>
        <v>1</v>
      </c>
      <c r="Q305" s="27"/>
      <c r="R305" s="27"/>
    </row>
    <row r="306" spans="1:18" ht="15" customHeight="1">
      <c r="A306" s="27">
        <f t="shared" si="39"/>
        <v>210</v>
      </c>
      <c r="B306" s="20" t="s">
        <v>242</v>
      </c>
      <c r="C306" s="28">
        <f t="shared" si="37"/>
        <v>165</v>
      </c>
      <c r="D306" s="31" t="s">
        <v>34</v>
      </c>
      <c r="E306" s="29">
        <v>62</v>
      </c>
      <c r="F306" s="30">
        <f t="shared" si="38"/>
        <v>10230</v>
      </c>
      <c r="G306" s="27">
        <v>40</v>
      </c>
      <c r="H306" s="27">
        <v>100</v>
      </c>
      <c r="I306" s="27"/>
      <c r="J306" s="27"/>
      <c r="K306" s="27"/>
      <c r="L306" s="27"/>
      <c r="M306" s="27">
        <v>5</v>
      </c>
      <c r="N306" s="27"/>
      <c r="O306" s="27"/>
      <c r="P306" s="27">
        <v>20</v>
      </c>
      <c r="Q306" s="27"/>
      <c r="R306" s="27"/>
    </row>
    <row r="307" spans="1:18" ht="15" customHeight="1">
      <c r="A307" s="27">
        <f t="shared" si="39"/>
        <v>211</v>
      </c>
      <c r="B307" s="20" t="s">
        <v>402</v>
      </c>
      <c r="C307" s="28">
        <f>SUM(G307:R307)</f>
        <v>140</v>
      </c>
      <c r="D307" s="31" t="s">
        <v>34</v>
      </c>
      <c r="E307" s="29">
        <v>85</v>
      </c>
      <c r="F307" s="30">
        <f>E307*C307</f>
        <v>11900</v>
      </c>
      <c r="G307" s="27">
        <v>130</v>
      </c>
      <c r="H307" s="27"/>
      <c r="I307" s="27"/>
      <c r="J307" s="27"/>
      <c r="K307" s="27"/>
      <c r="L307" s="27"/>
      <c r="M307" s="27">
        <v>10</v>
      </c>
      <c r="N307" s="27"/>
      <c r="O307" s="27"/>
      <c r="P307" s="27"/>
      <c r="Q307" s="27"/>
      <c r="R307" s="27"/>
    </row>
    <row r="308" spans="1:18" ht="12.75">
      <c r="A308" s="27">
        <f t="shared" si="39"/>
        <v>212</v>
      </c>
      <c r="B308" s="20" t="s">
        <v>77</v>
      </c>
      <c r="C308" s="28">
        <v>3</v>
      </c>
      <c r="D308" s="31" t="s">
        <v>34</v>
      </c>
      <c r="E308" s="29">
        <v>62</v>
      </c>
      <c r="F308" s="30">
        <f t="shared" si="38"/>
        <v>186</v>
      </c>
      <c r="G308" s="27">
        <v>156</v>
      </c>
      <c r="H308" s="27">
        <v>25</v>
      </c>
      <c r="I308" s="27"/>
      <c r="J308" s="27">
        <v>103</v>
      </c>
      <c r="K308" s="27">
        <v>25</v>
      </c>
      <c r="L308" s="27"/>
      <c r="M308" s="27">
        <v>125</v>
      </c>
      <c r="N308" s="27">
        <v>25</v>
      </c>
      <c r="O308" s="27">
        <v>21</v>
      </c>
      <c r="P308" s="27">
        <v>73</v>
      </c>
      <c r="Q308" s="27">
        <v>25</v>
      </c>
      <c r="R308" s="27"/>
    </row>
    <row r="309" spans="1:18" ht="12.75">
      <c r="A309" s="27">
        <f t="shared" si="39"/>
        <v>213</v>
      </c>
      <c r="B309" s="20" t="s">
        <v>78</v>
      </c>
      <c r="C309" s="28">
        <f t="shared" si="37"/>
        <v>350</v>
      </c>
      <c r="D309" s="31" t="s">
        <v>34</v>
      </c>
      <c r="E309" s="29">
        <v>62</v>
      </c>
      <c r="F309" s="30">
        <f t="shared" si="38"/>
        <v>21700</v>
      </c>
      <c r="G309" s="27">
        <v>101</v>
      </c>
      <c r="H309" s="27"/>
      <c r="I309" s="27"/>
      <c r="J309" s="27">
        <v>80</v>
      </c>
      <c r="K309" s="27"/>
      <c r="L309" s="27"/>
      <c r="M309" s="27">
        <v>95</v>
      </c>
      <c r="N309" s="27"/>
      <c r="O309" s="27">
        <v>21</v>
      </c>
      <c r="P309" s="27">
        <v>53</v>
      </c>
      <c r="Q309" s="27"/>
      <c r="R309" s="27"/>
    </row>
    <row r="310" spans="1:18" ht="12.75">
      <c r="A310" s="27">
        <f t="shared" si="39"/>
        <v>214</v>
      </c>
      <c r="B310" s="20" t="s">
        <v>79</v>
      </c>
      <c r="C310" s="28">
        <f t="shared" si="37"/>
        <v>60</v>
      </c>
      <c r="D310" s="31" t="s">
        <v>34</v>
      </c>
      <c r="E310" s="29">
        <v>52.95</v>
      </c>
      <c r="F310" s="30">
        <f t="shared" si="38"/>
        <v>3177</v>
      </c>
      <c r="G310" s="27">
        <v>15</v>
      </c>
      <c r="H310" s="27"/>
      <c r="I310" s="27">
        <v>10</v>
      </c>
      <c r="J310" s="27"/>
      <c r="K310" s="27">
        <v>10</v>
      </c>
      <c r="L310" s="27"/>
      <c r="M310" s="27">
        <v>15</v>
      </c>
      <c r="N310" s="27"/>
      <c r="O310" s="27"/>
      <c r="P310" s="27">
        <v>10</v>
      </c>
      <c r="Q310" s="27"/>
      <c r="R310" s="27"/>
    </row>
    <row r="311" spans="1:18" ht="12.75">
      <c r="A311" s="27">
        <f t="shared" si="39"/>
        <v>215</v>
      </c>
      <c r="B311" s="20" t="s">
        <v>80</v>
      </c>
      <c r="C311" s="28">
        <f t="shared" si="37"/>
        <v>20</v>
      </c>
      <c r="D311" s="31" t="s">
        <v>34</v>
      </c>
      <c r="E311" s="29">
        <v>52.95</v>
      </c>
      <c r="F311" s="30">
        <f t="shared" si="38"/>
        <v>1059</v>
      </c>
      <c r="G311" s="27">
        <v>10</v>
      </c>
      <c r="H311" s="27"/>
      <c r="I311" s="27"/>
      <c r="J311" s="27"/>
      <c r="K311" s="27"/>
      <c r="L311" s="27"/>
      <c r="M311" s="27">
        <v>10</v>
      </c>
      <c r="N311" s="27"/>
      <c r="O311" s="27"/>
      <c r="P311" s="27"/>
      <c r="Q311" s="27"/>
      <c r="R311" s="27"/>
    </row>
    <row r="312" spans="1:18" ht="12.75">
      <c r="A312" s="27">
        <f t="shared" si="39"/>
        <v>216</v>
      </c>
      <c r="B312" s="20" t="s">
        <v>81</v>
      </c>
      <c r="C312" s="28">
        <f t="shared" si="37"/>
        <v>144</v>
      </c>
      <c r="D312" s="31" t="s">
        <v>34</v>
      </c>
      <c r="E312" s="29">
        <v>60</v>
      </c>
      <c r="F312" s="30">
        <f t="shared" si="38"/>
        <v>8640</v>
      </c>
      <c r="G312" s="27">
        <v>51</v>
      </c>
      <c r="H312" s="27"/>
      <c r="I312" s="27"/>
      <c r="J312" s="27">
        <v>28</v>
      </c>
      <c r="K312" s="27"/>
      <c r="L312" s="27"/>
      <c r="M312" s="27">
        <v>41</v>
      </c>
      <c r="N312" s="27"/>
      <c r="O312" s="27"/>
      <c r="P312" s="27">
        <v>24</v>
      </c>
      <c r="Q312" s="27"/>
      <c r="R312" s="27"/>
    </row>
    <row r="313" spans="1:18" ht="12.75">
      <c r="A313" s="27">
        <f t="shared" si="39"/>
        <v>217</v>
      </c>
      <c r="B313" s="20" t="s">
        <v>270</v>
      </c>
      <c r="C313" s="28">
        <f t="shared" si="37"/>
        <v>49</v>
      </c>
      <c r="D313" s="31" t="s">
        <v>34</v>
      </c>
      <c r="E313" s="29">
        <v>60</v>
      </c>
      <c r="F313" s="30">
        <f t="shared" si="38"/>
        <v>2940</v>
      </c>
      <c r="G313" s="27">
        <v>21</v>
      </c>
      <c r="H313" s="27"/>
      <c r="I313" s="27"/>
      <c r="J313" s="27">
        <v>6</v>
      </c>
      <c r="K313" s="27"/>
      <c r="L313" s="27"/>
      <c r="M313" s="27">
        <v>16</v>
      </c>
      <c r="N313" s="27"/>
      <c r="O313" s="27"/>
      <c r="P313" s="27">
        <v>6</v>
      </c>
      <c r="Q313" s="27"/>
      <c r="R313" s="27"/>
    </row>
    <row r="314" spans="1:18" ht="12.75">
      <c r="A314" s="27">
        <f t="shared" si="39"/>
        <v>218</v>
      </c>
      <c r="B314" s="20" t="s">
        <v>234</v>
      </c>
      <c r="C314" s="28">
        <f t="shared" si="37"/>
        <v>63</v>
      </c>
      <c r="D314" s="27" t="s">
        <v>108</v>
      </c>
      <c r="E314" s="29">
        <v>40</v>
      </c>
      <c r="F314" s="30">
        <f t="shared" si="38"/>
        <v>2520</v>
      </c>
      <c r="G314" s="27">
        <v>48</v>
      </c>
      <c r="H314" s="27">
        <v>2</v>
      </c>
      <c r="I314" s="27"/>
      <c r="J314" s="27">
        <v>3</v>
      </c>
      <c r="K314" s="27"/>
      <c r="L314" s="27"/>
      <c r="M314" s="27">
        <v>5</v>
      </c>
      <c r="N314" s="27"/>
      <c r="O314" s="27"/>
      <c r="P314" s="27">
        <v>5</v>
      </c>
      <c r="Q314" s="27"/>
      <c r="R314" s="27"/>
    </row>
    <row r="315" spans="1:18" ht="12.75">
      <c r="A315" s="27">
        <f t="shared" si="39"/>
        <v>219</v>
      </c>
      <c r="B315" s="20" t="s">
        <v>233</v>
      </c>
      <c r="C315" s="28">
        <f t="shared" si="37"/>
        <v>116</v>
      </c>
      <c r="D315" s="27" t="s">
        <v>108</v>
      </c>
      <c r="E315" s="29">
        <v>40</v>
      </c>
      <c r="F315" s="30">
        <f t="shared" si="38"/>
        <v>4640</v>
      </c>
      <c r="G315" s="27">
        <v>42</v>
      </c>
      <c r="H315" s="27">
        <v>2</v>
      </c>
      <c r="I315" s="27">
        <v>1</v>
      </c>
      <c r="J315" s="27">
        <v>12</v>
      </c>
      <c r="K315" s="27"/>
      <c r="L315" s="27"/>
      <c r="M315" s="27">
        <v>44</v>
      </c>
      <c r="N315" s="27"/>
      <c r="O315" s="27">
        <v>1</v>
      </c>
      <c r="P315" s="27">
        <v>13</v>
      </c>
      <c r="Q315" s="27"/>
      <c r="R315" s="27">
        <v>1</v>
      </c>
    </row>
    <row r="316" spans="1:18" ht="21">
      <c r="A316" s="27">
        <f t="shared" si="39"/>
        <v>220</v>
      </c>
      <c r="B316" s="20" t="s">
        <v>223</v>
      </c>
      <c r="C316" s="28">
        <f t="shared" si="37"/>
        <v>4</v>
      </c>
      <c r="D316" s="27" t="s">
        <v>108</v>
      </c>
      <c r="E316" s="29">
        <v>75</v>
      </c>
      <c r="F316" s="30">
        <f t="shared" si="38"/>
        <v>300</v>
      </c>
      <c r="G316" s="27">
        <v>1</v>
      </c>
      <c r="H316" s="27"/>
      <c r="I316" s="27"/>
      <c r="J316" s="27">
        <v>1</v>
      </c>
      <c r="K316" s="27"/>
      <c r="L316" s="27"/>
      <c r="M316" s="27">
        <v>1</v>
      </c>
      <c r="N316" s="27"/>
      <c r="O316" s="27"/>
      <c r="P316" s="27">
        <v>1</v>
      </c>
      <c r="Q316" s="27"/>
      <c r="R316" s="27"/>
    </row>
    <row r="317" spans="1:18" ht="12.75">
      <c r="A317" s="27">
        <f t="shared" si="39"/>
        <v>221</v>
      </c>
      <c r="B317" s="20" t="s">
        <v>166</v>
      </c>
      <c r="C317" s="28">
        <f t="shared" si="37"/>
        <v>60</v>
      </c>
      <c r="D317" s="27" t="s">
        <v>108</v>
      </c>
      <c r="E317" s="29">
        <v>90</v>
      </c>
      <c r="F317" s="30">
        <f aca="true" t="shared" si="43" ref="F317:F323">E317*C317</f>
        <v>5400</v>
      </c>
      <c r="G317" s="27">
        <v>15</v>
      </c>
      <c r="H317" s="27"/>
      <c r="I317" s="27"/>
      <c r="J317" s="27">
        <v>15</v>
      </c>
      <c r="K317" s="27"/>
      <c r="L317" s="27"/>
      <c r="M317" s="27">
        <v>15</v>
      </c>
      <c r="N317" s="27"/>
      <c r="O317" s="27"/>
      <c r="P317" s="27">
        <v>15</v>
      </c>
      <c r="Q317" s="27"/>
      <c r="R317" s="27"/>
    </row>
    <row r="318" spans="1:18" ht="12.75">
      <c r="A318" s="27">
        <f t="shared" si="39"/>
        <v>222</v>
      </c>
      <c r="B318" s="20" t="s">
        <v>82</v>
      </c>
      <c r="C318" s="28">
        <f t="shared" si="37"/>
        <v>222</v>
      </c>
      <c r="D318" s="27" t="s">
        <v>109</v>
      </c>
      <c r="E318" s="29">
        <v>57</v>
      </c>
      <c r="F318" s="30">
        <f t="shared" si="43"/>
        <v>12654</v>
      </c>
      <c r="G318" s="27">
        <v>3</v>
      </c>
      <c r="H318" s="27">
        <v>200</v>
      </c>
      <c r="I318" s="27"/>
      <c r="J318" s="27">
        <v>8</v>
      </c>
      <c r="K318" s="27"/>
      <c r="L318" s="27"/>
      <c r="M318" s="27">
        <v>3</v>
      </c>
      <c r="N318" s="27"/>
      <c r="O318" s="27"/>
      <c r="P318" s="27">
        <v>8</v>
      </c>
      <c r="Q318" s="27"/>
      <c r="R318" s="27"/>
    </row>
    <row r="319" spans="1:18" ht="12.75">
      <c r="A319" s="27">
        <f t="shared" si="39"/>
        <v>223</v>
      </c>
      <c r="B319" s="20" t="s">
        <v>83</v>
      </c>
      <c r="C319" s="28">
        <f t="shared" si="37"/>
        <v>629</v>
      </c>
      <c r="D319" s="27" t="s">
        <v>109</v>
      </c>
      <c r="E319" s="29">
        <v>30</v>
      </c>
      <c r="F319" s="30">
        <f t="shared" si="43"/>
        <v>18870</v>
      </c>
      <c r="G319" s="27">
        <v>214</v>
      </c>
      <c r="H319" s="27">
        <v>103</v>
      </c>
      <c r="I319" s="27">
        <v>1</v>
      </c>
      <c r="J319" s="27">
        <v>67</v>
      </c>
      <c r="K319" s="27">
        <v>1</v>
      </c>
      <c r="L319" s="27">
        <v>1</v>
      </c>
      <c r="M319" s="27">
        <v>178</v>
      </c>
      <c r="N319" s="27">
        <v>1</v>
      </c>
      <c r="O319" s="27">
        <v>17</v>
      </c>
      <c r="P319" s="27">
        <v>39</v>
      </c>
      <c r="Q319" s="27">
        <v>6</v>
      </c>
      <c r="R319" s="27">
        <v>1</v>
      </c>
    </row>
    <row r="320" spans="1:18" ht="12.75">
      <c r="A320" s="27">
        <f t="shared" si="39"/>
        <v>224</v>
      </c>
      <c r="B320" s="20" t="s">
        <v>321</v>
      </c>
      <c r="C320" s="28">
        <f>SUM(G320:R320)</f>
        <v>4</v>
      </c>
      <c r="D320" s="27" t="s">
        <v>109</v>
      </c>
      <c r="E320" s="29">
        <v>120</v>
      </c>
      <c r="F320" s="30">
        <f t="shared" si="43"/>
        <v>480</v>
      </c>
      <c r="G320" s="27"/>
      <c r="H320" s="27"/>
      <c r="I320" s="27"/>
      <c r="J320" s="27">
        <v>2</v>
      </c>
      <c r="K320" s="27"/>
      <c r="L320" s="27"/>
      <c r="M320" s="27">
        <v>1</v>
      </c>
      <c r="N320" s="27"/>
      <c r="O320" s="27"/>
      <c r="P320" s="27">
        <v>1</v>
      </c>
      <c r="Q320" s="27"/>
      <c r="R320" s="27"/>
    </row>
    <row r="321" spans="1:18" ht="14.25" customHeight="1">
      <c r="A321" s="27">
        <f t="shared" si="39"/>
        <v>225</v>
      </c>
      <c r="B321" s="20" t="s">
        <v>406</v>
      </c>
      <c r="C321" s="28">
        <f>SUM(G321:R321)</f>
        <v>15</v>
      </c>
      <c r="D321" s="27" t="s">
        <v>120</v>
      </c>
      <c r="E321" s="29">
        <v>30</v>
      </c>
      <c r="F321" s="30">
        <f t="shared" si="43"/>
        <v>450</v>
      </c>
      <c r="G321" s="27"/>
      <c r="H321" s="27"/>
      <c r="I321" s="27"/>
      <c r="J321" s="27">
        <v>5</v>
      </c>
      <c r="K321" s="27"/>
      <c r="L321" s="27"/>
      <c r="M321" s="27">
        <v>5</v>
      </c>
      <c r="N321" s="27"/>
      <c r="O321" s="27"/>
      <c r="P321" s="27">
        <v>5</v>
      </c>
      <c r="Q321" s="27"/>
      <c r="R321" s="27"/>
    </row>
    <row r="322" spans="1:18" ht="12.75">
      <c r="A322" s="27">
        <f t="shared" si="39"/>
        <v>226</v>
      </c>
      <c r="B322" s="21" t="s">
        <v>401</v>
      </c>
      <c r="C322" s="28">
        <f>SUM(G322:R322)</f>
        <v>20</v>
      </c>
      <c r="D322" s="27" t="s">
        <v>109</v>
      </c>
      <c r="E322" s="29">
        <v>85</v>
      </c>
      <c r="F322" s="30">
        <f t="shared" si="43"/>
        <v>1700</v>
      </c>
      <c r="G322" s="27">
        <v>1</v>
      </c>
      <c r="H322" s="27">
        <v>2</v>
      </c>
      <c r="I322" s="27">
        <v>2</v>
      </c>
      <c r="J322" s="27">
        <v>2</v>
      </c>
      <c r="K322" s="27">
        <v>2</v>
      </c>
      <c r="L322" s="27">
        <v>1</v>
      </c>
      <c r="M322" s="27">
        <v>2</v>
      </c>
      <c r="N322" s="27">
        <v>2</v>
      </c>
      <c r="O322" s="27">
        <v>1</v>
      </c>
      <c r="P322" s="27">
        <v>2</v>
      </c>
      <c r="Q322" s="27">
        <v>2</v>
      </c>
      <c r="R322" s="27">
        <v>1</v>
      </c>
    </row>
    <row r="323" spans="1:18" ht="12.75">
      <c r="A323" s="27">
        <f t="shared" si="39"/>
        <v>227</v>
      </c>
      <c r="B323" s="21" t="s">
        <v>389</v>
      </c>
      <c r="C323" s="28">
        <f>SUM(G323:R323)</f>
        <v>1</v>
      </c>
      <c r="D323" s="27" t="s">
        <v>34</v>
      </c>
      <c r="E323" s="29">
        <v>500</v>
      </c>
      <c r="F323" s="30">
        <f t="shared" si="43"/>
        <v>500</v>
      </c>
      <c r="G323" s="27">
        <v>1</v>
      </c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ht="12.75">
      <c r="A324" s="27">
        <f t="shared" si="39"/>
        <v>228</v>
      </c>
      <c r="B324" s="20" t="s">
        <v>84</v>
      </c>
      <c r="C324" s="28">
        <f t="shared" si="37"/>
        <v>285</v>
      </c>
      <c r="D324" s="31" t="s">
        <v>111</v>
      </c>
      <c r="E324" s="29">
        <v>18</v>
      </c>
      <c r="F324" s="30">
        <f aca="true" t="shared" si="44" ref="F324:F331">E324*C324</f>
        <v>5130</v>
      </c>
      <c r="G324" s="27">
        <v>82</v>
      </c>
      <c r="H324" s="27">
        <v>5</v>
      </c>
      <c r="I324" s="27">
        <v>11</v>
      </c>
      <c r="J324" s="27">
        <v>41</v>
      </c>
      <c r="K324" s="27">
        <v>6</v>
      </c>
      <c r="L324" s="27">
        <v>5</v>
      </c>
      <c r="M324" s="27">
        <v>79</v>
      </c>
      <c r="N324" s="27">
        <v>1</v>
      </c>
      <c r="O324" s="27">
        <v>13</v>
      </c>
      <c r="P324" s="27">
        <v>38</v>
      </c>
      <c r="Q324" s="27">
        <v>1</v>
      </c>
      <c r="R324" s="27">
        <v>3</v>
      </c>
    </row>
    <row r="325" spans="1:18" ht="12.75">
      <c r="A325" s="27">
        <f t="shared" si="39"/>
        <v>229</v>
      </c>
      <c r="B325" s="20" t="s">
        <v>85</v>
      </c>
      <c r="C325" s="28">
        <f t="shared" si="37"/>
        <v>153</v>
      </c>
      <c r="D325" s="31" t="s">
        <v>111</v>
      </c>
      <c r="E325" s="29">
        <v>25</v>
      </c>
      <c r="F325" s="30">
        <f t="shared" si="44"/>
        <v>3825</v>
      </c>
      <c r="G325" s="27">
        <v>43</v>
      </c>
      <c r="H325" s="27">
        <v>1</v>
      </c>
      <c r="I325" s="27">
        <v>1</v>
      </c>
      <c r="J325" s="27">
        <v>37</v>
      </c>
      <c r="K325" s="27">
        <v>1</v>
      </c>
      <c r="L325" s="27"/>
      <c r="M325" s="27">
        <v>35</v>
      </c>
      <c r="N325" s="27">
        <v>1</v>
      </c>
      <c r="O325" s="27">
        <v>13</v>
      </c>
      <c r="P325" s="27">
        <v>19</v>
      </c>
      <c r="Q325" s="27">
        <v>1</v>
      </c>
      <c r="R325" s="27">
        <v>1</v>
      </c>
    </row>
    <row r="326" spans="1:18" ht="12.75">
      <c r="A326" s="27">
        <f t="shared" si="39"/>
        <v>230</v>
      </c>
      <c r="B326" s="20" t="s">
        <v>86</v>
      </c>
      <c r="C326" s="28">
        <f t="shared" si="37"/>
        <v>9</v>
      </c>
      <c r="D326" s="27" t="s">
        <v>108</v>
      </c>
      <c r="E326" s="29">
        <v>80</v>
      </c>
      <c r="F326" s="30">
        <f t="shared" si="44"/>
        <v>720</v>
      </c>
      <c r="G326" s="27">
        <v>2</v>
      </c>
      <c r="H326" s="27"/>
      <c r="I326" s="27"/>
      <c r="J326" s="27">
        <v>2</v>
      </c>
      <c r="K326" s="27"/>
      <c r="L326" s="27"/>
      <c r="M326" s="27">
        <v>2</v>
      </c>
      <c r="N326" s="27"/>
      <c r="O326" s="27">
        <v>2</v>
      </c>
      <c r="P326" s="27">
        <v>1</v>
      </c>
      <c r="Q326" s="27"/>
      <c r="R326" s="27"/>
    </row>
    <row r="327" spans="1:18" ht="12.75">
      <c r="A327" s="27">
        <f t="shared" si="39"/>
        <v>231</v>
      </c>
      <c r="B327" s="23" t="s">
        <v>87</v>
      </c>
      <c r="C327" s="28">
        <f t="shared" si="37"/>
        <v>24</v>
      </c>
      <c r="D327" s="27" t="s">
        <v>112</v>
      </c>
      <c r="E327" s="29">
        <v>25</v>
      </c>
      <c r="F327" s="30">
        <f t="shared" si="44"/>
        <v>600</v>
      </c>
      <c r="G327" s="27">
        <v>3</v>
      </c>
      <c r="H327" s="27"/>
      <c r="I327" s="27">
        <v>3</v>
      </c>
      <c r="J327" s="27">
        <v>3</v>
      </c>
      <c r="K327" s="27"/>
      <c r="L327" s="27">
        <v>3</v>
      </c>
      <c r="M327" s="27">
        <v>3</v>
      </c>
      <c r="N327" s="27"/>
      <c r="O327" s="27">
        <v>3</v>
      </c>
      <c r="P327" s="27">
        <v>3</v>
      </c>
      <c r="Q327" s="27"/>
      <c r="R327" s="27">
        <v>3</v>
      </c>
    </row>
    <row r="328" spans="1:18" ht="12.75">
      <c r="A328" s="27">
        <f t="shared" si="39"/>
        <v>232</v>
      </c>
      <c r="B328" s="20" t="s">
        <v>88</v>
      </c>
      <c r="C328" s="28">
        <f t="shared" si="37"/>
        <v>8</v>
      </c>
      <c r="D328" s="27" t="s">
        <v>113</v>
      </c>
      <c r="E328" s="29">
        <v>32</v>
      </c>
      <c r="F328" s="30">
        <f t="shared" si="44"/>
        <v>256</v>
      </c>
      <c r="G328" s="27">
        <v>2</v>
      </c>
      <c r="H328" s="27"/>
      <c r="I328" s="27"/>
      <c r="J328" s="27">
        <v>2</v>
      </c>
      <c r="K328" s="27"/>
      <c r="L328" s="27"/>
      <c r="M328" s="27">
        <v>2</v>
      </c>
      <c r="N328" s="27"/>
      <c r="O328" s="27"/>
      <c r="P328" s="27">
        <v>2</v>
      </c>
      <c r="Q328" s="27"/>
      <c r="R328" s="27"/>
    </row>
    <row r="329" spans="1:18" ht="21">
      <c r="A329" s="27">
        <f t="shared" si="39"/>
        <v>233</v>
      </c>
      <c r="B329" s="20" t="s">
        <v>290</v>
      </c>
      <c r="C329" s="28">
        <f t="shared" si="37"/>
        <v>441</v>
      </c>
      <c r="D329" s="27" t="s">
        <v>34</v>
      </c>
      <c r="E329" s="29">
        <v>60</v>
      </c>
      <c r="F329" s="30">
        <f t="shared" si="44"/>
        <v>26460</v>
      </c>
      <c r="G329" s="27">
        <v>204</v>
      </c>
      <c r="H329" s="27"/>
      <c r="I329" s="27">
        <v>1</v>
      </c>
      <c r="J329" s="27">
        <v>46</v>
      </c>
      <c r="K329" s="27">
        <v>1</v>
      </c>
      <c r="L329" s="27">
        <v>1</v>
      </c>
      <c r="M329" s="27">
        <v>153</v>
      </c>
      <c r="N329" s="27">
        <v>1</v>
      </c>
      <c r="O329" s="27">
        <v>8</v>
      </c>
      <c r="P329" s="27">
        <v>24</v>
      </c>
      <c r="Q329" s="27">
        <v>1</v>
      </c>
      <c r="R329" s="27">
        <v>1</v>
      </c>
    </row>
    <row r="330" spans="1:18" ht="21">
      <c r="A330" s="27">
        <f t="shared" si="39"/>
        <v>234</v>
      </c>
      <c r="B330" s="20" t="s">
        <v>291</v>
      </c>
      <c r="C330" s="28">
        <f t="shared" si="37"/>
        <v>74</v>
      </c>
      <c r="D330" s="27" t="s">
        <v>34</v>
      </c>
      <c r="E330" s="29">
        <v>50</v>
      </c>
      <c r="F330" s="30">
        <f t="shared" si="44"/>
        <v>3700</v>
      </c>
      <c r="G330" s="27">
        <v>32</v>
      </c>
      <c r="H330" s="27"/>
      <c r="I330" s="27"/>
      <c r="J330" s="27">
        <v>15</v>
      </c>
      <c r="K330" s="27"/>
      <c r="L330" s="27"/>
      <c r="M330" s="27">
        <v>13</v>
      </c>
      <c r="N330" s="27"/>
      <c r="O330" s="27"/>
      <c r="P330" s="27">
        <v>13</v>
      </c>
      <c r="Q330" s="27"/>
      <c r="R330" s="27">
        <v>1</v>
      </c>
    </row>
    <row r="331" spans="1:18" ht="21">
      <c r="A331" s="27">
        <f t="shared" si="39"/>
        <v>235</v>
      </c>
      <c r="B331" s="20" t="s">
        <v>292</v>
      </c>
      <c r="C331" s="28">
        <f t="shared" si="37"/>
        <v>19</v>
      </c>
      <c r="D331" s="27" t="s">
        <v>34</v>
      </c>
      <c r="E331" s="29">
        <v>50</v>
      </c>
      <c r="F331" s="30">
        <f t="shared" si="44"/>
        <v>950</v>
      </c>
      <c r="G331" s="27">
        <v>6</v>
      </c>
      <c r="H331" s="27"/>
      <c r="I331" s="27">
        <v>1</v>
      </c>
      <c r="J331" s="27">
        <v>3</v>
      </c>
      <c r="K331" s="27">
        <v>1</v>
      </c>
      <c r="L331" s="27"/>
      <c r="M331" s="27">
        <v>4</v>
      </c>
      <c r="N331" s="27"/>
      <c r="O331" s="27"/>
      <c r="P331" s="27">
        <v>4</v>
      </c>
      <c r="Q331" s="27"/>
      <c r="R331" s="27"/>
    </row>
    <row r="332" spans="1:18" ht="12.75">
      <c r="A332" s="39"/>
      <c r="B332" s="40"/>
      <c r="C332" s="41"/>
      <c r="D332" s="55"/>
      <c r="E332" s="42"/>
      <c r="F332" s="43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:18" ht="12.75">
      <c r="A333" s="109"/>
      <c r="B333" s="110"/>
      <c r="C333" s="109"/>
      <c r="D333" s="109"/>
      <c r="E333" s="109"/>
      <c r="F333" s="111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13" t="s">
        <v>604</v>
      </c>
    </row>
    <row r="334" spans="1:18" ht="12.75">
      <c r="A334" s="27">
        <f>A331+1</f>
        <v>236</v>
      </c>
      <c r="B334" s="20" t="s">
        <v>284</v>
      </c>
      <c r="C334" s="28">
        <f>SUM(G334:R334)</f>
        <v>15</v>
      </c>
      <c r="D334" s="27" t="s">
        <v>114</v>
      </c>
      <c r="E334" s="29">
        <v>20</v>
      </c>
      <c r="F334" s="30">
        <f>E334*C334</f>
        <v>300</v>
      </c>
      <c r="G334" s="27">
        <v>9</v>
      </c>
      <c r="H334" s="27"/>
      <c r="I334" s="27"/>
      <c r="J334" s="27">
        <v>2</v>
      </c>
      <c r="K334" s="27"/>
      <c r="L334" s="27"/>
      <c r="M334" s="27">
        <v>2</v>
      </c>
      <c r="N334" s="27"/>
      <c r="O334" s="27"/>
      <c r="P334" s="27">
        <v>2</v>
      </c>
      <c r="Q334" s="27"/>
      <c r="R334" s="27"/>
    </row>
    <row r="335" spans="1:18" ht="12.75">
      <c r="A335" s="57"/>
      <c r="B335" s="50"/>
      <c r="C335" s="51"/>
      <c r="D335" s="52"/>
      <c r="E335" s="53"/>
      <c r="F335" s="54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58"/>
    </row>
    <row r="336" spans="1:18" ht="12.75">
      <c r="A336" s="27"/>
      <c r="B336" s="34" t="s">
        <v>89</v>
      </c>
      <c r="C336" s="28"/>
      <c r="D336" s="27"/>
      <c r="E336" s="29"/>
      <c r="F336" s="30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ht="12.75">
      <c r="A337" s="27">
        <f aca="true" t="shared" si="45" ref="A337:A345">A336+1</f>
        <v>1</v>
      </c>
      <c r="B337" s="23" t="s">
        <v>90</v>
      </c>
      <c r="C337" s="28">
        <f aca="true" t="shared" si="46" ref="C337:C354">SUM(G337:R337)</f>
        <v>1</v>
      </c>
      <c r="D337" s="27" t="s">
        <v>115</v>
      </c>
      <c r="E337" s="29">
        <v>430</v>
      </c>
      <c r="F337" s="30">
        <f aca="true" t="shared" si="47" ref="F337:F347">E337*C337</f>
        <v>430</v>
      </c>
      <c r="G337" s="27">
        <v>1</v>
      </c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ht="21">
      <c r="A338" s="27">
        <f t="shared" si="45"/>
        <v>2</v>
      </c>
      <c r="B338" s="23" t="s">
        <v>167</v>
      </c>
      <c r="C338" s="28">
        <f t="shared" si="46"/>
        <v>2</v>
      </c>
      <c r="D338" s="27" t="s">
        <v>115</v>
      </c>
      <c r="E338" s="29">
        <v>1000</v>
      </c>
      <c r="F338" s="30">
        <f t="shared" si="47"/>
        <v>2000</v>
      </c>
      <c r="G338" s="27">
        <v>2</v>
      </c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ht="12.75">
      <c r="A339" s="27">
        <f t="shared" si="45"/>
        <v>3</v>
      </c>
      <c r="B339" s="23" t="s">
        <v>229</v>
      </c>
      <c r="C339" s="28">
        <f t="shared" si="46"/>
        <v>1</v>
      </c>
      <c r="D339" s="27" t="s">
        <v>191</v>
      </c>
      <c r="E339" s="29">
        <v>350</v>
      </c>
      <c r="F339" s="30">
        <f t="shared" si="47"/>
        <v>350</v>
      </c>
      <c r="G339" s="27">
        <v>1</v>
      </c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ht="21">
      <c r="A340" s="27">
        <f t="shared" si="45"/>
        <v>4</v>
      </c>
      <c r="B340" s="23" t="s">
        <v>340</v>
      </c>
      <c r="C340" s="28">
        <f t="shared" si="46"/>
        <v>3</v>
      </c>
      <c r="D340" s="27" t="s">
        <v>34</v>
      </c>
      <c r="E340" s="29">
        <v>30</v>
      </c>
      <c r="F340" s="30">
        <f t="shared" si="47"/>
        <v>90</v>
      </c>
      <c r="G340" s="27"/>
      <c r="H340" s="27"/>
      <c r="I340" s="27"/>
      <c r="J340" s="27"/>
      <c r="K340" s="27"/>
      <c r="L340" s="27"/>
      <c r="M340" s="27">
        <v>3</v>
      </c>
      <c r="N340" s="27"/>
      <c r="O340" s="27"/>
      <c r="P340" s="27"/>
      <c r="Q340" s="27"/>
      <c r="R340" s="27"/>
    </row>
    <row r="341" spans="1:18" ht="21">
      <c r="A341" s="27">
        <f t="shared" si="45"/>
        <v>5</v>
      </c>
      <c r="B341" s="23" t="s">
        <v>250</v>
      </c>
      <c r="C341" s="28">
        <f t="shared" si="46"/>
        <v>14</v>
      </c>
      <c r="D341" s="27" t="s">
        <v>34</v>
      </c>
      <c r="E341" s="29">
        <v>250</v>
      </c>
      <c r="F341" s="30">
        <f t="shared" si="47"/>
        <v>3500</v>
      </c>
      <c r="G341" s="27">
        <v>7</v>
      </c>
      <c r="H341" s="27">
        <v>2</v>
      </c>
      <c r="I341" s="27">
        <v>1</v>
      </c>
      <c r="J341" s="27"/>
      <c r="K341" s="27"/>
      <c r="L341" s="27"/>
      <c r="M341" s="27">
        <v>4</v>
      </c>
      <c r="N341" s="27"/>
      <c r="O341" s="27"/>
      <c r="P341" s="27"/>
      <c r="Q341" s="27"/>
      <c r="R341" s="27"/>
    </row>
    <row r="342" spans="1:18" ht="12.75">
      <c r="A342" s="27">
        <f t="shared" si="45"/>
        <v>6</v>
      </c>
      <c r="B342" s="23" t="s">
        <v>168</v>
      </c>
      <c r="C342" s="28">
        <f t="shared" si="46"/>
        <v>2</v>
      </c>
      <c r="D342" s="27" t="s">
        <v>34</v>
      </c>
      <c r="E342" s="29">
        <v>70</v>
      </c>
      <c r="F342" s="30">
        <f t="shared" si="47"/>
        <v>140</v>
      </c>
      <c r="G342" s="27">
        <v>2</v>
      </c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ht="12.75">
      <c r="A343" s="27">
        <f t="shared" si="45"/>
        <v>7</v>
      </c>
      <c r="B343" s="23" t="s">
        <v>357</v>
      </c>
      <c r="C343" s="28">
        <f t="shared" si="46"/>
        <v>2</v>
      </c>
      <c r="D343" s="27" t="s">
        <v>34</v>
      </c>
      <c r="E343" s="29">
        <v>80</v>
      </c>
      <c r="F343" s="30">
        <f t="shared" si="47"/>
        <v>160</v>
      </c>
      <c r="G343" s="27">
        <v>2</v>
      </c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ht="21">
      <c r="A344" s="27">
        <f t="shared" si="45"/>
        <v>8</v>
      </c>
      <c r="B344" s="23" t="s">
        <v>412</v>
      </c>
      <c r="C344" s="28">
        <f t="shared" si="46"/>
        <v>4</v>
      </c>
      <c r="D344" s="27" t="s">
        <v>115</v>
      </c>
      <c r="E344" s="29">
        <v>1000</v>
      </c>
      <c r="F344" s="30">
        <f t="shared" si="47"/>
        <v>4000</v>
      </c>
      <c r="G344" s="27">
        <v>2</v>
      </c>
      <c r="H344" s="27"/>
      <c r="I344" s="27"/>
      <c r="J344" s="27"/>
      <c r="K344" s="27"/>
      <c r="L344" s="27"/>
      <c r="M344" s="27">
        <v>2</v>
      </c>
      <c r="N344" s="27"/>
      <c r="O344" s="27"/>
      <c r="P344" s="27"/>
      <c r="Q344" s="27"/>
      <c r="R344" s="27"/>
    </row>
    <row r="345" spans="1:18" ht="12.75">
      <c r="A345" s="27">
        <f t="shared" si="45"/>
        <v>9</v>
      </c>
      <c r="B345" s="23" t="s">
        <v>230</v>
      </c>
      <c r="C345" s="28">
        <f t="shared" si="46"/>
        <v>12</v>
      </c>
      <c r="D345" s="27" t="s">
        <v>34</v>
      </c>
      <c r="E345" s="29">
        <v>500</v>
      </c>
      <c r="F345" s="30">
        <f t="shared" si="47"/>
        <v>6000</v>
      </c>
      <c r="G345" s="27">
        <v>3</v>
      </c>
      <c r="H345" s="27"/>
      <c r="I345" s="27">
        <v>1</v>
      </c>
      <c r="J345" s="27">
        <v>2</v>
      </c>
      <c r="K345" s="27"/>
      <c r="L345" s="27"/>
      <c r="M345" s="27">
        <v>3</v>
      </c>
      <c r="N345" s="27"/>
      <c r="O345" s="27"/>
      <c r="P345" s="27">
        <v>2</v>
      </c>
      <c r="Q345" s="27"/>
      <c r="R345" s="27">
        <v>1</v>
      </c>
    </row>
    <row r="346" spans="1:18" ht="21">
      <c r="A346" s="27">
        <f aca="true" t="shared" si="48" ref="A346:A354">A345+1</f>
        <v>10</v>
      </c>
      <c r="B346" s="23" t="s">
        <v>314</v>
      </c>
      <c r="C346" s="28">
        <f t="shared" si="46"/>
        <v>2</v>
      </c>
      <c r="D346" s="27" t="s">
        <v>34</v>
      </c>
      <c r="E346" s="29">
        <v>2350</v>
      </c>
      <c r="F346" s="30">
        <f t="shared" si="47"/>
        <v>4700</v>
      </c>
      <c r="G346" s="27">
        <v>2</v>
      </c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ht="21">
      <c r="A347" s="27">
        <f t="shared" si="48"/>
        <v>11</v>
      </c>
      <c r="B347" s="23" t="s">
        <v>313</v>
      </c>
      <c r="C347" s="28">
        <f t="shared" si="46"/>
        <v>2</v>
      </c>
      <c r="D347" s="27" t="s">
        <v>34</v>
      </c>
      <c r="E347" s="29">
        <v>3250</v>
      </c>
      <c r="F347" s="30">
        <f t="shared" si="47"/>
        <v>6500</v>
      </c>
      <c r="G347" s="27">
        <v>2</v>
      </c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ht="12.75">
      <c r="A348" s="27">
        <f t="shared" si="48"/>
        <v>12</v>
      </c>
      <c r="B348" s="23" t="s">
        <v>91</v>
      </c>
      <c r="C348" s="28">
        <f t="shared" si="46"/>
        <v>1</v>
      </c>
      <c r="D348" s="27" t="s">
        <v>34</v>
      </c>
      <c r="E348" s="29">
        <v>230</v>
      </c>
      <c r="F348" s="30">
        <f aca="true" t="shared" si="49" ref="F348:F354">E348*C348</f>
        <v>230</v>
      </c>
      <c r="G348" s="27">
        <v>1</v>
      </c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ht="12.75">
      <c r="A349" s="27">
        <f t="shared" si="48"/>
        <v>13</v>
      </c>
      <c r="B349" s="23" t="s">
        <v>360</v>
      </c>
      <c r="C349" s="28">
        <f t="shared" si="46"/>
        <v>5</v>
      </c>
      <c r="D349" s="27" t="s">
        <v>34</v>
      </c>
      <c r="E349" s="29">
        <v>15</v>
      </c>
      <c r="F349" s="30">
        <f>E349*C349</f>
        <v>75</v>
      </c>
      <c r="G349" s="27">
        <v>5</v>
      </c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ht="12.75">
      <c r="A350" s="27">
        <f t="shared" si="48"/>
        <v>14</v>
      </c>
      <c r="B350" s="23" t="s">
        <v>169</v>
      </c>
      <c r="C350" s="28">
        <f t="shared" si="46"/>
        <v>1</v>
      </c>
      <c r="D350" s="27" t="s">
        <v>127</v>
      </c>
      <c r="E350" s="29">
        <v>70</v>
      </c>
      <c r="F350" s="30">
        <f t="shared" si="49"/>
        <v>70</v>
      </c>
      <c r="G350" s="27">
        <v>1</v>
      </c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ht="12.75">
      <c r="A351" s="27">
        <f t="shared" si="48"/>
        <v>15</v>
      </c>
      <c r="B351" s="23" t="s">
        <v>170</v>
      </c>
      <c r="C351" s="28">
        <f t="shared" si="46"/>
        <v>6</v>
      </c>
      <c r="D351" s="27" t="s">
        <v>34</v>
      </c>
      <c r="E351" s="29">
        <v>50</v>
      </c>
      <c r="F351" s="30">
        <f t="shared" si="49"/>
        <v>300</v>
      </c>
      <c r="G351" s="27">
        <v>6</v>
      </c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ht="12.75">
      <c r="A352" s="27">
        <f t="shared" si="48"/>
        <v>16</v>
      </c>
      <c r="B352" s="20" t="s">
        <v>92</v>
      </c>
      <c r="C352" s="28">
        <f t="shared" si="46"/>
        <v>13</v>
      </c>
      <c r="D352" s="27" t="s">
        <v>34</v>
      </c>
      <c r="E352" s="29">
        <v>900</v>
      </c>
      <c r="F352" s="30">
        <f t="shared" si="49"/>
        <v>11700</v>
      </c>
      <c r="G352" s="27">
        <v>6</v>
      </c>
      <c r="H352" s="27"/>
      <c r="I352" s="27"/>
      <c r="J352" s="27">
        <v>1</v>
      </c>
      <c r="K352" s="27"/>
      <c r="L352" s="27"/>
      <c r="M352" s="27">
        <v>5</v>
      </c>
      <c r="N352" s="27"/>
      <c r="O352" s="27"/>
      <c r="P352" s="27">
        <v>1</v>
      </c>
      <c r="Q352" s="27"/>
      <c r="R352" s="27"/>
    </row>
    <row r="353" spans="1:18" ht="21">
      <c r="A353" s="27">
        <f t="shared" si="48"/>
        <v>17</v>
      </c>
      <c r="B353" s="20" t="s">
        <v>171</v>
      </c>
      <c r="C353" s="28">
        <f t="shared" si="46"/>
        <v>10</v>
      </c>
      <c r="D353" s="27" t="s">
        <v>34</v>
      </c>
      <c r="E353" s="29">
        <v>225</v>
      </c>
      <c r="F353" s="30">
        <f t="shared" si="49"/>
        <v>2250</v>
      </c>
      <c r="G353" s="27">
        <v>2</v>
      </c>
      <c r="H353" s="27"/>
      <c r="I353" s="27"/>
      <c r="J353" s="27">
        <v>2</v>
      </c>
      <c r="K353" s="27"/>
      <c r="L353" s="27"/>
      <c r="M353" s="27">
        <v>2</v>
      </c>
      <c r="N353" s="27"/>
      <c r="O353" s="27"/>
      <c r="P353" s="27">
        <v>4</v>
      </c>
      <c r="Q353" s="27"/>
      <c r="R353" s="27"/>
    </row>
    <row r="354" spans="1:18" ht="12.75">
      <c r="A354" s="27">
        <f t="shared" si="48"/>
        <v>18</v>
      </c>
      <c r="B354" s="20" t="s">
        <v>224</v>
      </c>
      <c r="C354" s="28">
        <f t="shared" si="46"/>
        <v>36</v>
      </c>
      <c r="D354" s="27" t="s">
        <v>34</v>
      </c>
      <c r="E354" s="29">
        <v>50</v>
      </c>
      <c r="F354" s="30">
        <f t="shared" si="49"/>
        <v>1800</v>
      </c>
      <c r="G354" s="27">
        <v>12</v>
      </c>
      <c r="H354" s="27">
        <v>2</v>
      </c>
      <c r="I354" s="27"/>
      <c r="J354" s="27">
        <v>3</v>
      </c>
      <c r="K354" s="27"/>
      <c r="L354" s="27"/>
      <c r="M354" s="27">
        <v>14</v>
      </c>
      <c r="N354" s="27"/>
      <c r="O354" s="27"/>
      <c r="P354" s="27">
        <v>5</v>
      </c>
      <c r="Q354" s="27"/>
      <c r="R354" s="27"/>
    </row>
    <row r="355" spans="1:18" ht="12.75">
      <c r="A355" s="57"/>
      <c r="B355" s="59"/>
      <c r="C355" s="51"/>
      <c r="D355" s="49"/>
      <c r="E355" s="53"/>
      <c r="F355" s="54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58"/>
    </row>
    <row r="356" spans="1:18" ht="12.75">
      <c r="A356" s="27"/>
      <c r="B356" s="34" t="s">
        <v>93</v>
      </c>
      <c r="C356" s="28"/>
      <c r="D356" s="27"/>
      <c r="E356" s="29"/>
      <c r="F356" s="30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ht="12.75" customHeight="1">
      <c r="A357" s="27">
        <f>A356+1</f>
        <v>1</v>
      </c>
      <c r="B357" s="20" t="s">
        <v>172</v>
      </c>
      <c r="C357" s="28">
        <f aca="true" t="shared" si="50" ref="C357:C370">SUM(G357:R357)</f>
        <v>122</v>
      </c>
      <c r="D357" s="27" t="s">
        <v>121</v>
      </c>
      <c r="E357" s="29">
        <v>125</v>
      </c>
      <c r="F357" s="30">
        <f aca="true" t="shared" si="51" ref="F357:F370">E357*C357</f>
        <v>15250</v>
      </c>
      <c r="G357" s="27">
        <v>48</v>
      </c>
      <c r="H357" s="27">
        <v>3</v>
      </c>
      <c r="I357" s="27">
        <v>4</v>
      </c>
      <c r="J357" s="27">
        <v>15</v>
      </c>
      <c r="K357" s="27">
        <v>3</v>
      </c>
      <c r="L357" s="27">
        <v>2</v>
      </c>
      <c r="M357" s="27">
        <v>21</v>
      </c>
      <c r="N357" s="27">
        <v>3</v>
      </c>
      <c r="O357" s="27">
        <v>8</v>
      </c>
      <c r="P357" s="27">
        <v>11</v>
      </c>
      <c r="Q357" s="27">
        <v>2</v>
      </c>
      <c r="R357" s="27">
        <v>2</v>
      </c>
    </row>
    <row r="358" spans="1:18" ht="21">
      <c r="A358" s="27">
        <f aca="true" t="shared" si="52" ref="A358:A410">A357+1</f>
        <v>2</v>
      </c>
      <c r="B358" s="20" t="s">
        <v>94</v>
      </c>
      <c r="C358" s="28">
        <f t="shared" si="50"/>
        <v>4151</v>
      </c>
      <c r="D358" s="31" t="s">
        <v>108</v>
      </c>
      <c r="E358" s="29">
        <v>70</v>
      </c>
      <c r="F358" s="30">
        <f t="shared" si="51"/>
        <v>290570</v>
      </c>
      <c r="G358" s="27">
        <v>1781</v>
      </c>
      <c r="H358" s="27">
        <v>11</v>
      </c>
      <c r="I358" s="27">
        <v>44</v>
      </c>
      <c r="J358" s="27">
        <v>225</v>
      </c>
      <c r="K358" s="27">
        <v>11</v>
      </c>
      <c r="L358" s="27">
        <v>13</v>
      </c>
      <c r="M358" s="27">
        <v>1806</v>
      </c>
      <c r="N358" s="27">
        <v>12</v>
      </c>
      <c r="O358" s="27">
        <v>43</v>
      </c>
      <c r="P358" s="27">
        <v>187</v>
      </c>
      <c r="Q358" s="27">
        <v>11</v>
      </c>
      <c r="R358" s="27">
        <v>7</v>
      </c>
    </row>
    <row r="359" spans="1:18" ht="12.75">
      <c r="A359" s="27">
        <f t="shared" si="52"/>
        <v>3</v>
      </c>
      <c r="B359" s="20" t="s">
        <v>202</v>
      </c>
      <c r="C359" s="28">
        <f t="shared" si="50"/>
        <v>194</v>
      </c>
      <c r="D359" s="31" t="s">
        <v>108</v>
      </c>
      <c r="E359" s="29">
        <v>90</v>
      </c>
      <c r="F359" s="30">
        <f t="shared" si="51"/>
        <v>17460</v>
      </c>
      <c r="G359" s="27">
        <v>87</v>
      </c>
      <c r="H359" s="27"/>
      <c r="I359" s="27">
        <v>12</v>
      </c>
      <c r="J359" s="27">
        <v>33</v>
      </c>
      <c r="K359" s="27"/>
      <c r="L359" s="27"/>
      <c r="M359" s="27">
        <v>31</v>
      </c>
      <c r="N359" s="27"/>
      <c r="O359" s="27"/>
      <c r="P359" s="27">
        <v>31</v>
      </c>
      <c r="Q359" s="27"/>
      <c r="R359" s="27"/>
    </row>
    <row r="360" spans="1:18" ht="12.75">
      <c r="A360" s="27">
        <f t="shared" si="52"/>
        <v>4</v>
      </c>
      <c r="B360" s="20" t="s">
        <v>440</v>
      </c>
      <c r="C360" s="28">
        <f t="shared" si="50"/>
        <v>50</v>
      </c>
      <c r="D360" s="31" t="s">
        <v>108</v>
      </c>
      <c r="E360" s="29">
        <v>90</v>
      </c>
      <c r="F360" s="30">
        <f t="shared" si="51"/>
        <v>4500</v>
      </c>
      <c r="G360" s="27">
        <v>30</v>
      </c>
      <c r="H360" s="27"/>
      <c r="I360" s="27"/>
      <c r="J360" s="27"/>
      <c r="K360" s="27"/>
      <c r="L360" s="27"/>
      <c r="M360" s="27">
        <v>20</v>
      </c>
      <c r="N360" s="27"/>
      <c r="O360" s="27"/>
      <c r="P360" s="27"/>
      <c r="Q360" s="27"/>
      <c r="R360" s="27"/>
    </row>
    <row r="361" spans="1:18" ht="12.75">
      <c r="A361" s="27">
        <f t="shared" si="52"/>
        <v>5</v>
      </c>
      <c r="B361" s="20" t="s">
        <v>173</v>
      </c>
      <c r="C361" s="28">
        <f t="shared" si="50"/>
        <v>70</v>
      </c>
      <c r="D361" s="27" t="s">
        <v>108</v>
      </c>
      <c r="E361" s="29">
        <v>38</v>
      </c>
      <c r="F361" s="30">
        <f t="shared" si="51"/>
        <v>2660</v>
      </c>
      <c r="G361" s="27">
        <v>33</v>
      </c>
      <c r="H361" s="27">
        <v>2</v>
      </c>
      <c r="I361" s="27">
        <v>2</v>
      </c>
      <c r="J361" s="27">
        <v>5</v>
      </c>
      <c r="K361" s="27">
        <v>2</v>
      </c>
      <c r="L361" s="27">
        <v>2</v>
      </c>
      <c r="M361" s="27">
        <v>10</v>
      </c>
      <c r="N361" s="27">
        <v>2</v>
      </c>
      <c r="O361" s="27">
        <v>2</v>
      </c>
      <c r="P361" s="27">
        <v>5</v>
      </c>
      <c r="Q361" s="27">
        <v>2</v>
      </c>
      <c r="R361" s="27">
        <v>3</v>
      </c>
    </row>
    <row r="362" spans="1:18" ht="21">
      <c r="A362" s="27">
        <f t="shared" si="52"/>
        <v>6</v>
      </c>
      <c r="B362" s="20" t="s">
        <v>423</v>
      </c>
      <c r="C362" s="28">
        <f t="shared" si="50"/>
        <v>4</v>
      </c>
      <c r="D362" s="27" t="s">
        <v>108</v>
      </c>
      <c r="E362" s="29">
        <v>60</v>
      </c>
      <c r="F362" s="30">
        <f t="shared" si="51"/>
        <v>240</v>
      </c>
      <c r="G362" s="27">
        <v>1</v>
      </c>
      <c r="H362" s="27"/>
      <c r="I362" s="27"/>
      <c r="J362" s="27">
        <v>1</v>
      </c>
      <c r="K362" s="27"/>
      <c r="L362" s="27"/>
      <c r="M362" s="27">
        <v>1</v>
      </c>
      <c r="N362" s="27"/>
      <c r="O362" s="27"/>
      <c r="P362" s="27">
        <v>1</v>
      </c>
      <c r="Q362" s="27"/>
      <c r="R362" s="27"/>
    </row>
    <row r="363" spans="1:18" ht="12.75">
      <c r="A363" s="27">
        <f t="shared" si="52"/>
        <v>7</v>
      </c>
      <c r="B363" s="20" t="s">
        <v>174</v>
      </c>
      <c r="C363" s="28">
        <f t="shared" si="50"/>
        <v>442</v>
      </c>
      <c r="D363" s="27" t="s">
        <v>122</v>
      </c>
      <c r="E363" s="29">
        <v>160</v>
      </c>
      <c r="F363" s="30">
        <f t="shared" si="51"/>
        <v>70720</v>
      </c>
      <c r="G363" s="27">
        <v>206</v>
      </c>
      <c r="H363" s="27"/>
      <c r="I363" s="27"/>
      <c r="J363" s="27">
        <v>16</v>
      </c>
      <c r="K363" s="27"/>
      <c r="L363" s="27"/>
      <c r="M363" s="27">
        <v>209</v>
      </c>
      <c r="N363" s="27"/>
      <c r="O363" s="27"/>
      <c r="P363" s="27">
        <v>11</v>
      </c>
      <c r="Q363" s="27"/>
      <c r="R363" s="27"/>
    </row>
    <row r="364" spans="1:18" ht="12.75">
      <c r="A364" s="27">
        <f t="shared" si="52"/>
        <v>8</v>
      </c>
      <c r="B364" s="20" t="s">
        <v>308</v>
      </c>
      <c r="C364" s="28">
        <f t="shared" si="50"/>
        <v>50</v>
      </c>
      <c r="D364" s="27" t="s">
        <v>34</v>
      </c>
      <c r="E364" s="29">
        <v>85</v>
      </c>
      <c r="F364" s="30">
        <f t="shared" si="51"/>
        <v>4250</v>
      </c>
      <c r="G364" s="27">
        <v>25</v>
      </c>
      <c r="H364" s="27"/>
      <c r="I364" s="27"/>
      <c r="J364" s="27"/>
      <c r="K364" s="27"/>
      <c r="L364" s="27"/>
      <c r="M364" s="27">
        <v>25</v>
      </c>
      <c r="N364" s="27"/>
      <c r="O364" s="27"/>
      <c r="P364" s="27"/>
      <c r="Q364" s="27"/>
      <c r="R364" s="27"/>
    </row>
    <row r="365" spans="1:18" ht="12.75">
      <c r="A365" s="27">
        <f t="shared" si="52"/>
        <v>9</v>
      </c>
      <c r="B365" s="20" t="s">
        <v>365</v>
      </c>
      <c r="C365" s="28">
        <f t="shared" si="50"/>
        <v>92</v>
      </c>
      <c r="D365" s="27" t="s">
        <v>34</v>
      </c>
      <c r="E365" s="29">
        <v>195</v>
      </c>
      <c r="F365" s="30">
        <f t="shared" si="51"/>
        <v>17940</v>
      </c>
      <c r="G365" s="27">
        <v>40</v>
      </c>
      <c r="H365" s="27">
        <v>3</v>
      </c>
      <c r="I365" s="27">
        <v>2</v>
      </c>
      <c r="J365" s="27">
        <v>10</v>
      </c>
      <c r="K365" s="27">
        <v>2</v>
      </c>
      <c r="L365" s="27">
        <v>2</v>
      </c>
      <c r="M365" s="27">
        <v>25</v>
      </c>
      <c r="N365" s="27">
        <v>2</v>
      </c>
      <c r="O365" s="27">
        <v>2</v>
      </c>
      <c r="P365" s="27">
        <v>2</v>
      </c>
      <c r="Q365" s="27">
        <v>2</v>
      </c>
      <c r="R365" s="27"/>
    </row>
    <row r="366" spans="1:18" ht="12.75">
      <c r="A366" s="27">
        <f t="shared" si="52"/>
        <v>10</v>
      </c>
      <c r="B366" s="23" t="s">
        <v>175</v>
      </c>
      <c r="C366" s="28">
        <f t="shared" si="50"/>
        <v>252</v>
      </c>
      <c r="D366" s="27" t="s">
        <v>34</v>
      </c>
      <c r="E366" s="29">
        <v>8</v>
      </c>
      <c r="F366" s="30">
        <f t="shared" si="51"/>
        <v>2016</v>
      </c>
      <c r="G366" s="27">
        <v>140</v>
      </c>
      <c r="H366" s="27"/>
      <c r="I366" s="27"/>
      <c r="J366" s="27">
        <v>31</v>
      </c>
      <c r="K366" s="27"/>
      <c r="L366" s="27"/>
      <c r="M366" s="27">
        <v>81</v>
      </c>
      <c r="N366" s="27"/>
      <c r="O366" s="27"/>
      <c r="P366" s="27"/>
      <c r="Q366" s="27"/>
      <c r="R366" s="27"/>
    </row>
    <row r="367" spans="1:18" ht="12.75">
      <c r="A367" s="27">
        <f t="shared" si="52"/>
        <v>11</v>
      </c>
      <c r="B367" s="20" t="s">
        <v>176</v>
      </c>
      <c r="C367" s="28">
        <f t="shared" si="50"/>
        <v>42</v>
      </c>
      <c r="D367" s="27" t="s">
        <v>34</v>
      </c>
      <c r="E367" s="29">
        <v>195</v>
      </c>
      <c r="F367" s="30">
        <f t="shared" si="51"/>
        <v>8190</v>
      </c>
      <c r="G367" s="27">
        <v>9</v>
      </c>
      <c r="H367" s="27">
        <v>1</v>
      </c>
      <c r="I367" s="27">
        <v>3</v>
      </c>
      <c r="J367" s="27">
        <v>9</v>
      </c>
      <c r="K367" s="27"/>
      <c r="L367" s="27">
        <v>1</v>
      </c>
      <c r="M367" s="27">
        <v>9</v>
      </c>
      <c r="N367" s="27"/>
      <c r="O367" s="27">
        <v>1</v>
      </c>
      <c r="P367" s="27">
        <v>8</v>
      </c>
      <c r="Q367" s="27"/>
      <c r="R367" s="27">
        <v>1</v>
      </c>
    </row>
    <row r="368" spans="1:18" ht="12.75">
      <c r="A368" s="27">
        <f t="shared" si="52"/>
        <v>12</v>
      </c>
      <c r="B368" s="20" t="s">
        <v>348</v>
      </c>
      <c r="C368" s="28">
        <f t="shared" si="50"/>
        <v>3</v>
      </c>
      <c r="D368" s="27" t="s">
        <v>34</v>
      </c>
      <c r="E368" s="29">
        <v>120</v>
      </c>
      <c r="F368" s="30">
        <f t="shared" si="51"/>
        <v>360</v>
      </c>
      <c r="G368" s="27"/>
      <c r="H368" s="27"/>
      <c r="I368" s="27">
        <v>1</v>
      </c>
      <c r="J368" s="27"/>
      <c r="K368" s="27"/>
      <c r="L368" s="27"/>
      <c r="M368" s="27">
        <v>1</v>
      </c>
      <c r="N368" s="27"/>
      <c r="O368" s="27"/>
      <c r="P368" s="27"/>
      <c r="Q368" s="27">
        <v>1</v>
      </c>
      <c r="R368" s="27"/>
    </row>
    <row r="369" spans="1:18" ht="12.75">
      <c r="A369" s="27">
        <f t="shared" si="52"/>
        <v>13</v>
      </c>
      <c r="B369" s="23" t="s">
        <v>177</v>
      </c>
      <c r="C369" s="28">
        <f t="shared" si="50"/>
        <v>12</v>
      </c>
      <c r="D369" s="27" t="s">
        <v>123</v>
      </c>
      <c r="E369" s="29">
        <v>120</v>
      </c>
      <c r="F369" s="30">
        <f t="shared" si="51"/>
        <v>1440</v>
      </c>
      <c r="G369" s="27">
        <v>3</v>
      </c>
      <c r="H369" s="27"/>
      <c r="I369" s="27"/>
      <c r="J369" s="27">
        <v>3</v>
      </c>
      <c r="K369" s="27"/>
      <c r="L369" s="27"/>
      <c r="M369" s="27">
        <v>3</v>
      </c>
      <c r="N369" s="27"/>
      <c r="O369" s="27"/>
      <c r="P369" s="27">
        <v>3</v>
      </c>
      <c r="Q369" s="27"/>
      <c r="R369" s="27"/>
    </row>
    <row r="370" spans="1:18" ht="12.75">
      <c r="A370" s="27">
        <f t="shared" si="52"/>
        <v>14</v>
      </c>
      <c r="B370" s="23" t="s">
        <v>426</v>
      </c>
      <c r="C370" s="28">
        <f t="shared" si="50"/>
        <v>36</v>
      </c>
      <c r="D370" s="27" t="s">
        <v>120</v>
      </c>
      <c r="E370" s="29">
        <v>59</v>
      </c>
      <c r="F370" s="30">
        <f t="shared" si="51"/>
        <v>2124</v>
      </c>
      <c r="G370" s="27">
        <v>9</v>
      </c>
      <c r="H370" s="27"/>
      <c r="I370" s="27"/>
      <c r="J370" s="27">
        <v>9</v>
      </c>
      <c r="K370" s="27"/>
      <c r="L370" s="27"/>
      <c r="M370" s="27">
        <v>9</v>
      </c>
      <c r="N370" s="27"/>
      <c r="O370" s="27"/>
      <c r="P370" s="27">
        <v>9</v>
      </c>
      <c r="Q370" s="27"/>
      <c r="R370" s="27"/>
    </row>
    <row r="371" spans="1:18" ht="12.75">
      <c r="A371" s="39"/>
      <c r="B371" s="40"/>
      <c r="C371" s="41"/>
      <c r="D371" s="55"/>
      <c r="E371" s="42"/>
      <c r="F371" s="43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:18" ht="12.75">
      <c r="A372" s="109"/>
      <c r="B372" s="110"/>
      <c r="C372" s="109"/>
      <c r="D372" s="109"/>
      <c r="E372" s="109"/>
      <c r="F372" s="111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13" t="s">
        <v>605</v>
      </c>
    </row>
    <row r="373" spans="1:18" ht="12.75">
      <c r="A373" s="27">
        <f>A370+1</f>
        <v>15</v>
      </c>
      <c r="B373" s="23" t="s">
        <v>178</v>
      </c>
      <c r="C373" s="28">
        <f>SUM(G373:R373)</f>
        <v>25</v>
      </c>
      <c r="D373" s="27" t="s">
        <v>192</v>
      </c>
      <c r="E373" s="29">
        <v>150</v>
      </c>
      <c r="F373" s="30">
        <f aca="true" t="shared" si="53" ref="F373:F388">E373*C373</f>
        <v>3750</v>
      </c>
      <c r="G373" s="27">
        <v>15</v>
      </c>
      <c r="H373" s="27"/>
      <c r="I373" s="27"/>
      <c r="J373" s="27"/>
      <c r="K373" s="27"/>
      <c r="L373" s="27"/>
      <c r="M373" s="27">
        <v>10</v>
      </c>
      <c r="N373" s="27"/>
      <c r="O373" s="27"/>
      <c r="P373" s="27"/>
      <c r="Q373" s="27"/>
      <c r="R373" s="27"/>
    </row>
    <row r="374" spans="1:18" ht="12.75">
      <c r="A374" s="27">
        <f aca="true" t="shared" si="54" ref="A374:A386">A373+1</f>
        <v>16</v>
      </c>
      <c r="B374" s="20" t="s">
        <v>179</v>
      </c>
      <c r="C374" s="28">
        <f>SUM(G374:R374)</f>
        <v>4</v>
      </c>
      <c r="D374" s="27" t="s">
        <v>121</v>
      </c>
      <c r="E374" s="29">
        <v>30</v>
      </c>
      <c r="F374" s="30">
        <f t="shared" si="53"/>
        <v>120</v>
      </c>
      <c r="G374" s="27"/>
      <c r="H374" s="27"/>
      <c r="I374" s="27">
        <v>1</v>
      </c>
      <c r="J374" s="27"/>
      <c r="K374" s="27"/>
      <c r="L374" s="27">
        <v>1</v>
      </c>
      <c r="M374" s="27"/>
      <c r="N374" s="27"/>
      <c r="O374" s="27">
        <v>1</v>
      </c>
      <c r="P374" s="27"/>
      <c r="Q374" s="27"/>
      <c r="R374" s="27">
        <v>1</v>
      </c>
    </row>
    <row r="375" spans="1:18" ht="12.75">
      <c r="A375" s="27">
        <f t="shared" si="54"/>
        <v>17</v>
      </c>
      <c r="B375" s="20" t="s">
        <v>180</v>
      </c>
      <c r="C375" s="28">
        <f>SUM(G375:R375)</f>
        <v>91</v>
      </c>
      <c r="D375" s="27" t="s">
        <v>124</v>
      </c>
      <c r="E375" s="29">
        <v>35</v>
      </c>
      <c r="F375" s="30">
        <f t="shared" si="53"/>
        <v>3185</v>
      </c>
      <c r="G375" s="27">
        <v>40</v>
      </c>
      <c r="H375" s="27"/>
      <c r="I375" s="27">
        <v>2</v>
      </c>
      <c r="J375" s="27">
        <v>16</v>
      </c>
      <c r="K375" s="27">
        <v>2</v>
      </c>
      <c r="L375" s="27"/>
      <c r="M375" s="27">
        <v>16</v>
      </c>
      <c r="N375" s="27"/>
      <c r="O375" s="27">
        <v>10</v>
      </c>
      <c r="P375" s="27">
        <v>5</v>
      </c>
      <c r="Q375" s="27"/>
      <c r="R375" s="27"/>
    </row>
    <row r="376" spans="1:18" ht="14.25" customHeight="1">
      <c r="A376" s="27">
        <f t="shared" si="54"/>
        <v>18</v>
      </c>
      <c r="B376" s="20" t="s">
        <v>306</v>
      </c>
      <c r="C376" s="28">
        <f>SUM(G376:R376)</f>
        <v>60</v>
      </c>
      <c r="D376" s="27" t="s">
        <v>120</v>
      </c>
      <c r="E376" s="29">
        <v>30</v>
      </c>
      <c r="F376" s="30">
        <f t="shared" si="53"/>
        <v>1800</v>
      </c>
      <c r="G376" s="27">
        <v>15</v>
      </c>
      <c r="H376" s="27"/>
      <c r="I376" s="27"/>
      <c r="J376" s="27">
        <v>15</v>
      </c>
      <c r="K376" s="27"/>
      <c r="L376" s="27"/>
      <c r="M376" s="27">
        <v>15</v>
      </c>
      <c r="N376" s="27"/>
      <c r="O376" s="27"/>
      <c r="P376" s="27">
        <v>15</v>
      </c>
      <c r="Q376" s="27"/>
      <c r="R376" s="27"/>
    </row>
    <row r="377" spans="1:18" ht="14.25" customHeight="1">
      <c r="A377" s="27">
        <f t="shared" si="54"/>
        <v>19</v>
      </c>
      <c r="B377" s="21" t="s">
        <v>306</v>
      </c>
      <c r="C377" s="28">
        <v>8</v>
      </c>
      <c r="D377" s="27" t="s">
        <v>390</v>
      </c>
      <c r="E377" s="29">
        <v>200</v>
      </c>
      <c r="F377" s="30">
        <f t="shared" si="53"/>
        <v>1600</v>
      </c>
      <c r="G377" s="27">
        <v>2</v>
      </c>
      <c r="H377" s="27"/>
      <c r="I377" s="27"/>
      <c r="J377" s="27">
        <v>2</v>
      </c>
      <c r="K377" s="27"/>
      <c r="L377" s="27"/>
      <c r="M377" s="27">
        <v>2</v>
      </c>
      <c r="N377" s="27"/>
      <c r="O377" s="27"/>
      <c r="P377" s="27">
        <v>2</v>
      </c>
      <c r="Q377" s="27"/>
      <c r="R377" s="27"/>
    </row>
    <row r="378" spans="1:18" ht="14.25" customHeight="1">
      <c r="A378" s="27">
        <f t="shared" si="54"/>
        <v>20</v>
      </c>
      <c r="B378" s="20" t="s">
        <v>367</v>
      </c>
      <c r="C378" s="28">
        <f aca="true" t="shared" si="55" ref="C378:C392">SUM(G378:R378)</f>
        <v>1703</v>
      </c>
      <c r="D378" s="27" t="s">
        <v>125</v>
      </c>
      <c r="E378" s="29">
        <v>15</v>
      </c>
      <c r="F378" s="30">
        <f t="shared" si="53"/>
        <v>25545</v>
      </c>
      <c r="G378" s="27">
        <v>788</v>
      </c>
      <c r="H378" s="27">
        <v>3</v>
      </c>
      <c r="I378" s="27">
        <v>3</v>
      </c>
      <c r="J378" s="27">
        <v>74</v>
      </c>
      <c r="K378" s="27">
        <v>3</v>
      </c>
      <c r="L378" s="27"/>
      <c r="M378" s="27">
        <v>781</v>
      </c>
      <c r="N378" s="27"/>
      <c r="O378" s="27"/>
      <c r="P378" s="27">
        <v>51</v>
      </c>
      <c r="Q378" s="27"/>
      <c r="R378" s="27"/>
    </row>
    <row r="379" spans="1:18" ht="12.75">
      <c r="A379" s="27">
        <f t="shared" si="54"/>
        <v>21</v>
      </c>
      <c r="B379" s="21" t="s">
        <v>371</v>
      </c>
      <c r="C379" s="28">
        <f t="shared" si="55"/>
        <v>9</v>
      </c>
      <c r="D379" s="27" t="s">
        <v>120</v>
      </c>
      <c r="E379" s="29">
        <v>60</v>
      </c>
      <c r="F379" s="30">
        <f t="shared" si="53"/>
        <v>540</v>
      </c>
      <c r="G379" s="27">
        <v>5</v>
      </c>
      <c r="H379" s="27"/>
      <c r="I379" s="27"/>
      <c r="J379" s="27"/>
      <c r="K379" s="27"/>
      <c r="L379" s="27"/>
      <c r="M379" s="27">
        <v>2</v>
      </c>
      <c r="N379" s="27"/>
      <c r="O379" s="27"/>
      <c r="P379" s="27">
        <v>2</v>
      </c>
      <c r="Q379" s="27"/>
      <c r="R379" s="27"/>
    </row>
    <row r="380" spans="1:18" ht="12.75">
      <c r="A380" s="27">
        <f t="shared" si="54"/>
        <v>22</v>
      </c>
      <c r="B380" s="21" t="s">
        <v>181</v>
      </c>
      <c r="C380" s="28">
        <f t="shared" si="55"/>
        <v>61</v>
      </c>
      <c r="D380" s="27" t="s">
        <v>120</v>
      </c>
      <c r="E380" s="29">
        <v>75</v>
      </c>
      <c r="F380" s="30">
        <f t="shared" si="53"/>
        <v>4575</v>
      </c>
      <c r="G380" s="27">
        <v>21</v>
      </c>
      <c r="H380" s="27"/>
      <c r="I380" s="27">
        <v>6</v>
      </c>
      <c r="J380" s="27">
        <v>13</v>
      </c>
      <c r="K380" s="27"/>
      <c r="L380" s="27"/>
      <c r="M380" s="27">
        <v>11</v>
      </c>
      <c r="N380" s="27"/>
      <c r="O380" s="27"/>
      <c r="P380" s="27">
        <v>10</v>
      </c>
      <c r="Q380" s="27"/>
      <c r="R380" s="27"/>
    </row>
    <row r="381" spans="1:18" ht="12.75">
      <c r="A381" s="27">
        <f t="shared" si="54"/>
        <v>23</v>
      </c>
      <c r="B381" s="20" t="s">
        <v>349</v>
      </c>
      <c r="C381" s="28">
        <f t="shared" si="55"/>
        <v>4</v>
      </c>
      <c r="D381" s="27" t="s">
        <v>350</v>
      </c>
      <c r="E381" s="29">
        <v>102</v>
      </c>
      <c r="F381" s="30">
        <f t="shared" si="53"/>
        <v>408</v>
      </c>
      <c r="G381" s="27">
        <v>1</v>
      </c>
      <c r="H381" s="27"/>
      <c r="I381" s="27"/>
      <c r="J381" s="27">
        <v>1</v>
      </c>
      <c r="K381" s="27"/>
      <c r="L381" s="27"/>
      <c r="M381" s="27">
        <v>1</v>
      </c>
      <c r="N381" s="27"/>
      <c r="O381" s="27"/>
      <c r="P381" s="27">
        <v>1</v>
      </c>
      <c r="Q381" s="27"/>
      <c r="R381" s="27"/>
    </row>
    <row r="382" spans="1:18" ht="12.75" customHeight="1">
      <c r="A382" s="27">
        <f t="shared" si="54"/>
        <v>24</v>
      </c>
      <c r="B382" s="20" t="s">
        <v>352</v>
      </c>
      <c r="C382" s="28">
        <f t="shared" si="55"/>
        <v>20</v>
      </c>
      <c r="D382" s="27" t="s">
        <v>34</v>
      </c>
      <c r="E382" s="29">
        <v>150</v>
      </c>
      <c r="F382" s="30">
        <f t="shared" si="53"/>
        <v>3000</v>
      </c>
      <c r="G382" s="27">
        <v>5</v>
      </c>
      <c r="H382" s="27"/>
      <c r="I382" s="27"/>
      <c r="J382" s="27">
        <v>5</v>
      </c>
      <c r="K382" s="27"/>
      <c r="L382" s="27"/>
      <c r="M382" s="27">
        <v>5</v>
      </c>
      <c r="N382" s="27"/>
      <c r="O382" s="27"/>
      <c r="P382" s="27">
        <v>5</v>
      </c>
      <c r="Q382" s="27"/>
      <c r="R382" s="27"/>
    </row>
    <row r="383" spans="1:18" ht="12.75">
      <c r="A383" s="27">
        <f t="shared" si="54"/>
        <v>25</v>
      </c>
      <c r="B383" s="20" t="s">
        <v>419</v>
      </c>
      <c r="C383" s="28">
        <f t="shared" si="55"/>
        <v>850</v>
      </c>
      <c r="D383" s="27" t="s">
        <v>120</v>
      </c>
      <c r="E383" s="29">
        <v>270</v>
      </c>
      <c r="F383" s="30">
        <f t="shared" si="53"/>
        <v>229500</v>
      </c>
      <c r="G383" s="27">
        <v>425</v>
      </c>
      <c r="H383" s="27"/>
      <c r="I383" s="27"/>
      <c r="J383" s="27"/>
      <c r="K383" s="27"/>
      <c r="L383" s="27"/>
      <c r="M383" s="27">
        <v>425</v>
      </c>
      <c r="N383" s="27"/>
      <c r="O383" s="27"/>
      <c r="P383" s="27"/>
      <c r="Q383" s="27"/>
      <c r="R383" s="27"/>
    </row>
    <row r="384" spans="1:18" ht="12.75">
      <c r="A384" s="27">
        <f t="shared" si="54"/>
        <v>26</v>
      </c>
      <c r="B384" s="20" t="s">
        <v>182</v>
      </c>
      <c r="C384" s="28">
        <f t="shared" si="55"/>
        <v>30</v>
      </c>
      <c r="D384" s="27" t="s">
        <v>34</v>
      </c>
      <c r="E384" s="29">
        <v>30</v>
      </c>
      <c r="F384" s="30">
        <f t="shared" si="53"/>
        <v>900</v>
      </c>
      <c r="G384" s="27">
        <v>15</v>
      </c>
      <c r="H384" s="27"/>
      <c r="I384" s="27"/>
      <c r="J384" s="27"/>
      <c r="K384" s="27"/>
      <c r="L384" s="27"/>
      <c r="M384" s="27">
        <v>15</v>
      </c>
      <c r="N384" s="27"/>
      <c r="O384" s="27"/>
      <c r="P384" s="27"/>
      <c r="Q384" s="27"/>
      <c r="R384" s="27"/>
    </row>
    <row r="385" spans="1:18" ht="21">
      <c r="A385" s="27">
        <f t="shared" si="54"/>
        <v>27</v>
      </c>
      <c r="B385" s="23" t="s">
        <v>289</v>
      </c>
      <c r="C385" s="28">
        <f t="shared" si="55"/>
        <v>715</v>
      </c>
      <c r="D385" s="27" t="s">
        <v>121</v>
      </c>
      <c r="E385" s="29">
        <v>420</v>
      </c>
      <c r="F385" s="30">
        <f t="shared" si="53"/>
        <v>300300</v>
      </c>
      <c r="G385" s="27">
        <v>361</v>
      </c>
      <c r="H385" s="27"/>
      <c r="I385" s="27"/>
      <c r="J385" s="27">
        <v>27</v>
      </c>
      <c r="K385" s="27"/>
      <c r="L385" s="27"/>
      <c r="M385" s="27">
        <v>309</v>
      </c>
      <c r="N385" s="27"/>
      <c r="O385" s="27"/>
      <c r="P385" s="27">
        <v>18</v>
      </c>
      <c r="Q385" s="27"/>
      <c r="R385" s="27"/>
    </row>
    <row r="386" spans="1:18" ht="12.75">
      <c r="A386" s="27">
        <f t="shared" si="54"/>
        <v>28</v>
      </c>
      <c r="B386" s="23" t="s">
        <v>441</v>
      </c>
      <c r="C386" s="28">
        <f t="shared" si="55"/>
        <v>20</v>
      </c>
      <c r="D386" s="27" t="s">
        <v>108</v>
      </c>
      <c r="E386" s="29">
        <v>420</v>
      </c>
      <c r="F386" s="30">
        <f t="shared" si="53"/>
        <v>8400</v>
      </c>
      <c r="G386" s="27">
        <v>10</v>
      </c>
      <c r="H386" s="27"/>
      <c r="I386" s="27"/>
      <c r="J386" s="27"/>
      <c r="K386" s="27"/>
      <c r="L386" s="27"/>
      <c r="M386" s="27">
        <v>10</v>
      </c>
      <c r="N386" s="27"/>
      <c r="O386" s="27"/>
      <c r="P386" s="27"/>
      <c r="Q386" s="27"/>
      <c r="R386" s="27"/>
    </row>
    <row r="387" spans="1:18" ht="12.75">
      <c r="A387" s="27">
        <f t="shared" si="52"/>
        <v>29</v>
      </c>
      <c r="B387" s="20" t="s">
        <v>355</v>
      </c>
      <c r="C387" s="28">
        <f t="shared" si="55"/>
        <v>3</v>
      </c>
      <c r="D387" s="27" t="s">
        <v>108</v>
      </c>
      <c r="E387" s="29">
        <v>180</v>
      </c>
      <c r="F387" s="30">
        <f t="shared" si="53"/>
        <v>540</v>
      </c>
      <c r="G387" s="27">
        <v>1</v>
      </c>
      <c r="H387" s="27"/>
      <c r="I387" s="27"/>
      <c r="J387" s="27">
        <v>1</v>
      </c>
      <c r="K387" s="27"/>
      <c r="L387" s="27"/>
      <c r="M387" s="27">
        <v>1</v>
      </c>
      <c r="N387" s="27"/>
      <c r="O387" s="27"/>
      <c r="P387" s="27"/>
      <c r="Q387" s="27"/>
      <c r="R387" s="27"/>
    </row>
    <row r="388" spans="1:18" ht="12.75">
      <c r="A388" s="27">
        <f t="shared" si="52"/>
        <v>30</v>
      </c>
      <c r="B388" s="20" t="s">
        <v>204</v>
      </c>
      <c r="C388" s="28">
        <f t="shared" si="55"/>
        <v>71</v>
      </c>
      <c r="D388" s="27" t="s">
        <v>108</v>
      </c>
      <c r="E388" s="29">
        <v>119</v>
      </c>
      <c r="F388" s="30">
        <f t="shared" si="53"/>
        <v>8449</v>
      </c>
      <c r="G388" s="27">
        <v>37</v>
      </c>
      <c r="H388" s="27"/>
      <c r="I388" s="27"/>
      <c r="J388" s="27">
        <v>18</v>
      </c>
      <c r="K388" s="27"/>
      <c r="L388" s="27"/>
      <c r="M388" s="27">
        <v>11</v>
      </c>
      <c r="N388" s="27"/>
      <c r="O388" s="27"/>
      <c r="P388" s="27">
        <v>5</v>
      </c>
      <c r="Q388" s="27"/>
      <c r="R388" s="27"/>
    </row>
    <row r="389" spans="1:18" ht="21">
      <c r="A389" s="27">
        <f t="shared" si="52"/>
        <v>31</v>
      </c>
      <c r="B389" s="23" t="s">
        <v>183</v>
      </c>
      <c r="C389" s="28">
        <f t="shared" si="55"/>
        <v>81</v>
      </c>
      <c r="D389" s="27" t="s">
        <v>109</v>
      </c>
      <c r="E389" s="29">
        <v>38</v>
      </c>
      <c r="F389" s="30">
        <v>3078</v>
      </c>
      <c r="G389" s="27">
        <v>12</v>
      </c>
      <c r="H389" s="27">
        <v>5</v>
      </c>
      <c r="I389" s="27">
        <v>5</v>
      </c>
      <c r="J389" s="27">
        <v>8</v>
      </c>
      <c r="K389" s="27">
        <v>5</v>
      </c>
      <c r="L389" s="27">
        <v>5</v>
      </c>
      <c r="M389" s="27">
        <v>12</v>
      </c>
      <c r="N389" s="27">
        <v>5</v>
      </c>
      <c r="O389" s="27">
        <v>5</v>
      </c>
      <c r="P389" s="27">
        <v>9</v>
      </c>
      <c r="Q389" s="27">
        <v>5</v>
      </c>
      <c r="R389" s="27">
        <v>5</v>
      </c>
    </row>
    <row r="390" spans="1:18" ht="12.75">
      <c r="A390" s="27">
        <f t="shared" si="52"/>
        <v>32</v>
      </c>
      <c r="B390" s="23" t="s">
        <v>353</v>
      </c>
      <c r="C390" s="28">
        <f t="shared" si="55"/>
        <v>107</v>
      </c>
      <c r="D390" s="27" t="s">
        <v>109</v>
      </c>
      <c r="E390" s="29">
        <v>35</v>
      </c>
      <c r="F390" s="30">
        <f>E390*C390</f>
        <v>3745</v>
      </c>
      <c r="G390" s="27">
        <v>31</v>
      </c>
      <c r="H390" s="27"/>
      <c r="I390" s="27">
        <v>6</v>
      </c>
      <c r="J390" s="27">
        <v>31</v>
      </c>
      <c r="K390" s="27"/>
      <c r="L390" s="27"/>
      <c r="M390" s="27">
        <v>19</v>
      </c>
      <c r="N390" s="27"/>
      <c r="O390" s="27"/>
      <c r="P390" s="27">
        <v>20</v>
      </c>
      <c r="Q390" s="27"/>
      <c r="R390" s="27"/>
    </row>
    <row r="391" spans="1:18" ht="12.75">
      <c r="A391" s="27">
        <f t="shared" si="52"/>
        <v>33</v>
      </c>
      <c r="B391" s="23" t="s">
        <v>366</v>
      </c>
      <c r="C391" s="28">
        <f t="shared" si="55"/>
        <v>55</v>
      </c>
      <c r="D391" s="27" t="s">
        <v>34</v>
      </c>
      <c r="E391" s="29">
        <v>35</v>
      </c>
      <c r="F391" s="30">
        <f>E391*C391</f>
        <v>1925</v>
      </c>
      <c r="G391" s="27">
        <v>37</v>
      </c>
      <c r="H391" s="27">
        <v>1</v>
      </c>
      <c r="I391" s="27"/>
      <c r="J391" s="27">
        <v>4</v>
      </c>
      <c r="K391" s="27">
        <v>1</v>
      </c>
      <c r="L391" s="27"/>
      <c r="M391" s="27">
        <v>9</v>
      </c>
      <c r="N391" s="27">
        <v>1</v>
      </c>
      <c r="O391" s="27"/>
      <c r="P391" s="27">
        <v>2</v>
      </c>
      <c r="Q391" s="27"/>
      <c r="R391" s="27"/>
    </row>
    <row r="392" spans="1:18" ht="12.75">
      <c r="A392" s="27">
        <f t="shared" si="52"/>
        <v>34</v>
      </c>
      <c r="B392" s="20" t="s">
        <v>95</v>
      </c>
      <c r="C392" s="28">
        <f t="shared" si="55"/>
        <v>72</v>
      </c>
      <c r="D392" s="27" t="s">
        <v>34</v>
      </c>
      <c r="E392" s="29">
        <v>60</v>
      </c>
      <c r="F392" s="30">
        <f>E392*C392</f>
        <v>4320</v>
      </c>
      <c r="G392" s="27">
        <v>19</v>
      </c>
      <c r="H392" s="27">
        <v>2</v>
      </c>
      <c r="I392" s="27">
        <v>1</v>
      </c>
      <c r="J392" s="27">
        <v>12</v>
      </c>
      <c r="K392" s="27">
        <v>2</v>
      </c>
      <c r="L392" s="27">
        <v>4</v>
      </c>
      <c r="M392" s="27">
        <v>14</v>
      </c>
      <c r="N392" s="27">
        <v>1</v>
      </c>
      <c r="O392" s="27">
        <v>2</v>
      </c>
      <c r="P392" s="27">
        <v>11</v>
      </c>
      <c r="Q392" s="27">
        <v>2</v>
      </c>
      <c r="R392" s="27">
        <v>2</v>
      </c>
    </row>
    <row r="393" spans="1:18" ht="12.75">
      <c r="A393" s="27">
        <f t="shared" si="52"/>
        <v>35</v>
      </c>
      <c r="B393" s="20" t="s">
        <v>96</v>
      </c>
      <c r="C393" s="28">
        <f aca="true" t="shared" si="56" ref="C393:C410">SUM(G393:R393)</f>
        <v>25</v>
      </c>
      <c r="D393" s="27" t="s">
        <v>34</v>
      </c>
      <c r="E393" s="29">
        <v>75</v>
      </c>
      <c r="F393" s="30">
        <f aca="true" t="shared" si="57" ref="F393:F410">E393*C393</f>
        <v>1875</v>
      </c>
      <c r="G393" s="27">
        <v>11</v>
      </c>
      <c r="H393" s="27"/>
      <c r="I393" s="27"/>
      <c r="J393" s="27">
        <v>2</v>
      </c>
      <c r="K393" s="27"/>
      <c r="L393" s="27"/>
      <c r="M393" s="27">
        <v>10</v>
      </c>
      <c r="N393" s="27">
        <v>1</v>
      </c>
      <c r="O393" s="27"/>
      <c r="P393" s="27"/>
      <c r="Q393" s="27"/>
      <c r="R393" s="27">
        <v>1</v>
      </c>
    </row>
    <row r="394" spans="1:18" ht="12.75">
      <c r="A394" s="27">
        <f t="shared" si="52"/>
        <v>36</v>
      </c>
      <c r="B394" s="20" t="s">
        <v>97</v>
      </c>
      <c r="C394" s="28">
        <f t="shared" si="56"/>
        <v>10</v>
      </c>
      <c r="D394" s="27" t="s">
        <v>34</v>
      </c>
      <c r="E394" s="29">
        <v>27</v>
      </c>
      <c r="F394" s="30">
        <f t="shared" si="57"/>
        <v>270</v>
      </c>
      <c r="G394" s="27">
        <v>5</v>
      </c>
      <c r="H394" s="27"/>
      <c r="I394" s="27"/>
      <c r="J394" s="27"/>
      <c r="K394" s="27"/>
      <c r="L394" s="27"/>
      <c r="M394" s="27">
        <v>5</v>
      </c>
      <c r="N394" s="27"/>
      <c r="O394" s="27"/>
      <c r="P394" s="27"/>
      <c r="Q394" s="27"/>
      <c r="R394" s="27"/>
    </row>
    <row r="395" spans="1:18" ht="12.75">
      <c r="A395" s="27">
        <f t="shared" si="52"/>
        <v>37</v>
      </c>
      <c r="B395" s="20" t="s">
        <v>377</v>
      </c>
      <c r="C395" s="28">
        <f>SUM(G395:R395)</f>
        <v>2</v>
      </c>
      <c r="D395" s="27" t="s">
        <v>121</v>
      </c>
      <c r="E395" s="29">
        <v>290</v>
      </c>
      <c r="F395" s="30">
        <f>E395*C395</f>
        <v>580</v>
      </c>
      <c r="G395" s="27"/>
      <c r="H395" s="27"/>
      <c r="I395" s="27"/>
      <c r="J395" s="27"/>
      <c r="K395" s="27"/>
      <c r="L395" s="27"/>
      <c r="M395" s="27">
        <v>1</v>
      </c>
      <c r="N395" s="27"/>
      <c r="O395" s="27"/>
      <c r="P395" s="27">
        <v>1</v>
      </c>
      <c r="Q395" s="27"/>
      <c r="R395" s="27"/>
    </row>
    <row r="396" spans="1:18" ht="12.75">
      <c r="A396" s="27">
        <f t="shared" si="52"/>
        <v>38</v>
      </c>
      <c r="B396" s="21" t="s">
        <v>293</v>
      </c>
      <c r="C396" s="28">
        <f t="shared" si="56"/>
        <v>1024</v>
      </c>
      <c r="D396" s="27" t="s">
        <v>125</v>
      </c>
      <c r="E396" s="29">
        <v>14</v>
      </c>
      <c r="F396" s="30">
        <f t="shared" si="57"/>
        <v>14336</v>
      </c>
      <c r="G396" s="27">
        <v>512</v>
      </c>
      <c r="H396" s="27"/>
      <c r="I396" s="27"/>
      <c r="J396" s="27"/>
      <c r="K396" s="27"/>
      <c r="L396" s="27"/>
      <c r="M396" s="27">
        <v>512</v>
      </c>
      <c r="N396" s="27"/>
      <c r="O396" s="27"/>
      <c r="P396" s="27"/>
      <c r="Q396" s="27"/>
      <c r="R396" s="27"/>
    </row>
    <row r="397" spans="1:18" ht="21">
      <c r="A397" s="27">
        <f t="shared" si="52"/>
        <v>39</v>
      </c>
      <c r="B397" s="20" t="s">
        <v>225</v>
      </c>
      <c r="C397" s="28">
        <f t="shared" si="56"/>
        <v>38</v>
      </c>
      <c r="D397" s="27" t="s">
        <v>108</v>
      </c>
      <c r="E397" s="29">
        <v>130</v>
      </c>
      <c r="F397" s="30">
        <f t="shared" si="57"/>
        <v>4940</v>
      </c>
      <c r="G397" s="27">
        <v>32</v>
      </c>
      <c r="H397" s="27"/>
      <c r="I397" s="27"/>
      <c r="J397" s="27">
        <v>2</v>
      </c>
      <c r="K397" s="27"/>
      <c r="L397" s="27"/>
      <c r="M397" s="27">
        <v>2</v>
      </c>
      <c r="N397" s="27"/>
      <c r="O397" s="27"/>
      <c r="P397" s="27">
        <v>2</v>
      </c>
      <c r="Q397" s="27"/>
      <c r="R397" s="27"/>
    </row>
    <row r="398" spans="1:18" ht="12.75">
      <c r="A398" s="27">
        <f t="shared" si="52"/>
        <v>40</v>
      </c>
      <c r="B398" s="20" t="s">
        <v>253</v>
      </c>
      <c r="C398" s="28">
        <f>SUM(G398:R398)</f>
        <v>2</v>
      </c>
      <c r="D398" s="27" t="s">
        <v>109</v>
      </c>
      <c r="E398" s="29">
        <v>250</v>
      </c>
      <c r="F398" s="30">
        <f>E398*C398</f>
        <v>500</v>
      </c>
      <c r="G398" s="27">
        <v>1</v>
      </c>
      <c r="H398" s="27"/>
      <c r="I398" s="27"/>
      <c r="J398" s="27"/>
      <c r="K398" s="27"/>
      <c r="L398" s="27"/>
      <c r="M398" s="27">
        <v>1</v>
      </c>
      <c r="N398" s="27"/>
      <c r="O398" s="27"/>
      <c r="P398" s="27"/>
      <c r="Q398" s="27"/>
      <c r="R398" s="27"/>
    </row>
    <row r="399" spans="1:18" ht="21">
      <c r="A399" s="27">
        <f t="shared" si="52"/>
        <v>41</v>
      </c>
      <c r="B399" s="23" t="s">
        <v>427</v>
      </c>
      <c r="C399" s="28">
        <f>SUM(G399:R399)</f>
        <v>4</v>
      </c>
      <c r="D399" s="27" t="s">
        <v>123</v>
      </c>
      <c r="E399" s="29">
        <v>2160</v>
      </c>
      <c r="F399" s="30">
        <f>E399*C399</f>
        <v>8640</v>
      </c>
      <c r="G399" s="27">
        <v>1</v>
      </c>
      <c r="H399" s="27"/>
      <c r="I399" s="27"/>
      <c r="J399" s="27">
        <v>1</v>
      </c>
      <c r="K399" s="27"/>
      <c r="L399" s="27"/>
      <c r="M399" s="27">
        <v>1</v>
      </c>
      <c r="N399" s="27"/>
      <c r="O399" s="27"/>
      <c r="P399" s="27">
        <v>1</v>
      </c>
      <c r="Q399" s="27"/>
      <c r="R399" s="27"/>
    </row>
    <row r="400" spans="1:18" ht="21">
      <c r="A400" s="27">
        <f t="shared" si="52"/>
        <v>42</v>
      </c>
      <c r="B400" s="23" t="s">
        <v>243</v>
      </c>
      <c r="C400" s="28">
        <f>SUM(G400:R400)</f>
        <v>22</v>
      </c>
      <c r="D400" s="27" t="s">
        <v>108</v>
      </c>
      <c r="E400" s="29">
        <v>240</v>
      </c>
      <c r="F400" s="30">
        <f>E400*C400</f>
        <v>5280</v>
      </c>
      <c r="G400" s="27">
        <v>4</v>
      </c>
      <c r="H400" s="27"/>
      <c r="I400" s="27"/>
      <c r="J400" s="27">
        <v>7</v>
      </c>
      <c r="K400" s="27"/>
      <c r="L400" s="27"/>
      <c r="M400" s="27">
        <v>4</v>
      </c>
      <c r="N400" s="27"/>
      <c r="O400" s="27"/>
      <c r="P400" s="27">
        <v>7</v>
      </c>
      <c r="Q400" s="27"/>
      <c r="R400" s="27"/>
    </row>
    <row r="401" spans="1:18" ht="12.75">
      <c r="A401" s="27">
        <f t="shared" si="52"/>
        <v>43</v>
      </c>
      <c r="B401" s="23" t="s">
        <v>381</v>
      </c>
      <c r="C401" s="28">
        <f t="shared" si="56"/>
        <v>13</v>
      </c>
      <c r="D401" s="27" t="s">
        <v>34</v>
      </c>
      <c r="E401" s="29">
        <v>70</v>
      </c>
      <c r="F401" s="30">
        <f t="shared" si="57"/>
        <v>910</v>
      </c>
      <c r="G401" s="27">
        <v>2</v>
      </c>
      <c r="H401" s="27"/>
      <c r="I401" s="27">
        <v>1</v>
      </c>
      <c r="J401" s="27">
        <v>2</v>
      </c>
      <c r="K401" s="27"/>
      <c r="L401" s="27">
        <v>1</v>
      </c>
      <c r="M401" s="27"/>
      <c r="N401" s="27"/>
      <c r="O401" s="27">
        <v>1</v>
      </c>
      <c r="P401" s="27">
        <v>5</v>
      </c>
      <c r="Q401" s="27"/>
      <c r="R401" s="27">
        <v>1</v>
      </c>
    </row>
    <row r="402" spans="1:18" ht="21">
      <c r="A402" s="27">
        <f t="shared" si="52"/>
        <v>44</v>
      </c>
      <c r="B402" s="20" t="s">
        <v>184</v>
      </c>
      <c r="C402" s="28">
        <f t="shared" si="56"/>
        <v>7</v>
      </c>
      <c r="D402" s="27" t="s">
        <v>193</v>
      </c>
      <c r="E402" s="29">
        <v>1400</v>
      </c>
      <c r="F402" s="30">
        <f t="shared" si="57"/>
        <v>9800</v>
      </c>
      <c r="G402" s="27">
        <v>4</v>
      </c>
      <c r="H402" s="27"/>
      <c r="I402" s="27"/>
      <c r="J402" s="27"/>
      <c r="K402" s="27"/>
      <c r="L402" s="27"/>
      <c r="M402" s="27">
        <v>2</v>
      </c>
      <c r="N402" s="27"/>
      <c r="O402" s="27"/>
      <c r="P402" s="27">
        <v>1</v>
      </c>
      <c r="Q402" s="27"/>
      <c r="R402" s="27"/>
    </row>
    <row r="403" spans="1:18" ht="12.75">
      <c r="A403" s="27">
        <f t="shared" si="52"/>
        <v>45</v>
      </c>
      <c r="B403" s="20" t="s">
        <v>185</v>
      </c>
      <c r="C403" s="28">
        <f t="shared" si="56"/>
        <v>121</v>
      </c>
      <c r="D403" s="27" t="s">
        <v>108</v>
      </c>
      <c r="E403" s="29">
        <v>150</v>
      </c>
      <c r="F403" s="30">
        <f t="shared" si="57"/>
        <v>18150</v>
      </c>
      <c r="G403" s="27">
        <v>43</v>
      </c>
      <c r="H403" s="27">
        <v>1</v>
      </c>
      <c r="I403" s="27"/>
      <c r="J403" s="27">
        <v>24</v>
      </c>
      <c r="K403" s="27">
        <v>1</v>
      </c>
      <c r="L403" s="27"/>
      <c r="M403" s="27">
        <v>25</v>
      </c>
      <c r="N403" s="27">
        <v>1</v>
      </c>
      <c r="O403" s="27">
        <v>3</v>
      </c>
      <c r="P403" s="27">
        <v>23</v>
      </c>
      <c r="Q403" s="27"/>
      <c r="R403" s="27"/>
    </row>
    <row r="404" spans="1:18" ht="12.75">
      <c r="A404" s="27">
        <f t="shared" si="52"/>
        <v>46</v>
      </c>
      <c r="B404" s="23" t="s">
        <v>235</v>
      </c>
      <c r="C404" s="28">
        <f t="shared" si="56"/>
        <v>24</v>
      </c>
      <c r="D404" s="31" t="s">
        <v>108</v>
      </c>
      <c r="E404" s="29">
        <v>200</v>
      </c>
      <c r="F404" s="30">
        <f t="shared" si="57"/>
        <v>4800</v>
      </c>
      <c r="G404" s="27">
        <v>6</v>
      </c>
      <c r="H404" s="27"/>
      <c r="I404" s="27"/>
      <c r="J404" s="27">
        <v>6</v>
      </c>
      <c r="K404" s="27"/>
      <c r="L404" s="27"/>
      <c r="M404" s="27">
        <v>6</v>
      </c>
      <c r="N404" s="27"/>
      <c r="O404" s="27"/>
      <c r="P404" s="27">
        <v>6</v>
      </c>
      <c r="Q404" s="27"/>
      <c r="R404" s="27"/>
    </row>
    <row r="405" spans="1:18" ht="12.75">
      <c r="A405" s="27">
        <f t="shared" si="52"/>
        <v>47</v>
      </c>
      <c r="B405" s="20" t="s">
        <v>206</v>
      </c>
      <c r="C405" s="28">
        <f t="shared" si="56"/>
        <v>66</v>
      </c>
      <c r="D405" s="27" t="s">
        <v>108</v>
      </c>
      <c r="E405" s="29">
        <v>250</v>
      </c>
      <c r="F405" s="30">
        <f t="shared" si="57"/>
        <v>16500</v>
      </c>
      <c r="G405" s="27">
        <v>39</v>
      </c>
      <c r="H405" s="27"/>
      <c r="I405" s="27"/>
      <c r="J405" s="27">
        <v>9</v>
      </c>
      <c r="K405" s="27"/>
      <c r="L405" s="27"/>
      <c r="M405" s="27">
        <v>9</v>
      </c>
      <c r="N405" s="27"/>
      <c r="O405" s="27"/>
      <c r="P405" s="27">
        <v>9</v>
      </c>
      <c r="Q405" s="27"/>
      <c r="R405" s="27"/>
    </row>
    <row r="406" spans="1:18" ht="21">
      <c r="A406" s="27">
        <f t="shared" si="52"/>
        <v>48</v>
      </c>
      <c r="B406" s="20" t="s">
        <v>432</v>
      </c>
      <c r="C406" s="28">
        <f>SUM(G406:R406)</f>
        <v>200</v>
      </c>
      <c r="D406" s="27" t="s">
        <v>120</v>
      </c>
      <c r="E406" s="29">
        <v>75</v>
      </c>
      <c r="F406" s="30">
        <f>E406*C406</f>
        <v>15000</v>
      </c>
      <c r="G406" s="27">
        <v>200</v>
      </c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</row>
    <row r="407" spans="1:18" ht="21">
      <c r="A407" s="27">
        <f t="shared" si="52"/>
        <v>49</v>
      </c>
      <c r="B407" s="23" t="s">
        <v>98</v>
      </c>
      <c r="C407" s="28">
        <f t="shared" si="56"/>
        <v>109</v>
      </c>
      <c r="D407" s="31" t="s">
        <v>121</v>
      </c>
      <c r="E407" s="29">
        <v>255</v>
      </c>
      <c r="F407" s="30">
        <f t="shared" si="57"/>
        <v>27795</v>
      </c>
      <c r="G407" s="27">
        <v>34</v>
      </c>
      <c r="H407" s="27">
        <v>1</v>
      </c>
      <c r="I407" s="27">
        <v>1</v>
      </c>
      <c r="J407" s="27">
        <v>18</v>
      </c>
      <c r="K407" s="27">
        <v>1</v>
      </c>
      <c r="L407" s="27">
        <v>1</v>
      </c>
      <c r="M407" s="27">
        <v>32</v>
      </c>
      <c r="N407" s="27">
        <v>1</v>
      </c>
      <c r="O407" s="27">
        <v>4</v>
      </c>
      <c r="P407" s="27">
        <v>15</v>
      </c>
      <c r="Q407" s="27">
        <v>1</v>
      </c>
      <c r="R407" s="27"/>
    </row>
    <row r="408" spans="1:18" ht="12.75">
      <c r="A408" s="27">
        <f t="shared" si="52"/>
        <v>50</v>
      </c>
      <c r="B408" s="23" t="s">
        <v>383</v>
      </c>
      <c r="C408" s="28">
        <f t="shared" si="56"/>
        <v>18</v>
      </c>
      <c r="D408" s="27" t="s">
        <v>34</v>
      </c>
      <c r="E408" s="29">
        <v>140</v>
      </c>
      <c r="F408" s="30">
        <f t="shared" si="57"/>
        <v>2520</v>
      </c>
      <c r="G408" s="27">
        <v>13</v>
      </c>
      <c r="H408" s="27">
        <v>1</v>
      </c>
      <c r="I408" s="27"/>
      <c r="J408" s="27">
        <v>1</v>
      </c>
      <c r="K408" s="27"/>
      <c r="L408" s="27">
        <v>1</v>
      </c>
      <c r="M408" s="27">
        <v>2</v>
      </c>
      <c r="N408" s="27"/>
      <c r="O408" s="27"/>
      <c r="P408" s="27"/>
      <c r="Q408" s="27"/>
      <c r="R408" s="27"/>
    </row>
    <row r="409" spans="1:18" ht="12.75">
      <c r="A409" s="27">
        <f t="shared" si="52"/>
        <v>51</v>
      </c>
      <c r="B409" s="23" t="s">
        <v>323</v>
      </c>
      <c r="C409" s="28">
        <f t="shared" si="56"/>
        <v>33</v>
      </c>
      <c r="D409" s="27" t="s">
        <v>34</v>
      </c>
      <c r="E409" s="29">
        <v>82</v>
      </c>
      <c r="F409" s="30">
        <f t="shared" si="57"/>
        <v>2706</v>
      </c>
      <c r="G409" s="27">
        <v>30</v>
      </c>
      <c r="H409" s="27"/>
      <c r="I409" s="27">
        <v>2</v>
      </c>
      <c r="J409" s="27"/>
      <c r="K409" s="27"/>
      <c r="L409" s="27"/>
      <c r="M409" s="27"/>
      <c r="N409" s="27"/>
      <c r="O409" s="27">
        <v>1</v>
      </c>
      <c r="P409" s="27"/>
      <c r="Q409" s="27"/>
      <c r="R409" s="27"/>
    </row>
    <row r="410" spans="1:18" ht="12.75">
      <c r="A410" s="27">
        <f t="shared" si="52"/>
        <v>52</v>
      </c>
      <c r="B410" s="23" t="s">
        <v>99</v>
      </c>
      <c r="C410" s="28">
        <f t="shared" si="56"/>
        <v>7</v>
      </c>
      <c r="D410" s="27" t="s">
        <v>34</v>
      </c>
      <c r="E410" s="29">
        <v>300</v>
      </c>
      <c r="F410" s="30">
        <f t="shared" si="57"/>
        <v>2100</v>
      </c>
      <c r="G410" s="27">
        <v>6</v>
      </c>
      <c r="H410" s="27"/>
      <c r="I410" s="27"/>
      <c r="J410" s="27"/>
      <c r="K410" s="27"/>
      <c r="L410" s="27"/>
      <c r="M410" s="27">
        <v>1</v>
      </c>
      <c r="N410" s="27"/>
      <c r="O410" s="27"/>
      <c r="P410" s="27"/>
      <c r="Q410" s="27"/>
      <c r="R410" s="27"/>
    </row>
    <row r="411" spans="1:18" ht="12.75">
      <c r="A411" s="39"/>
      <c r="B411" s="40"/>
      <c r="C411" s="41"/>
      <c r="D411" s="55"/>
      <c r="E411" s="42"/>
      <c r="F411" s="43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</row>
    <row r="412" spans="1:18" ht="12.75">
      <c r="A412" s="109"/>
      <c r="B412" s="110"/>
      <c r="C412" s="109"/>
      <c r="D412" s="109"/>
      <c r="E412" s="109"/>
      <c r="F412" s="111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13" t="s">
        <v>606</v>
      </c>
    </row>
    <row r="413" spans="1:18" ht="12.75">
      <c r="A413" s="27">
        <f>A410+1</f>
        <v>53</v>
      </c>
      <c r="B413" s="23" t="s">
        <v>354</v>
      </c>
      <c r="C413" s="28">
        <f aca="true" t="shared" si="58" ref="C413:C425">SUM(G413:R413)</f>
        <v>68</v>
      </c>
      <c r="D413" s="27" t="s">
        <v>34</v>
      </c>
      <c r="E413" s="29">
        <v>95</v>
      </c>
      <c r="F413" s="30">
        <f aca="true" t="shared" si="59" ref="F413:F425">E413*C413</f>
        <v>6460</v>
      </c>
      <c r="G413" s="27">
        <v>27</v>
      </c>
      <c r="H413" s="27">
        <v>1</v>
      </c>
      <c r="I413" s="27">
        <v>2</v>
      </c>
      <c r="J413" s="27">
        <v>4</v>
      </c>
      <c r="K413" s="27"/>
      <c r="L413" s="27">
        <v>26</v>
      </c>
      <c r="M413" s="27">
        <v>1</v>
      </c>
      <c r="N413" s="27"/>
      <c r="O413" s="27">
        <v>1</v>
      </c>
      <c r="P413" s="27">
        <v>6</v>
      </c>
      <c r="Q413" s="27"/>
      <c r="R413" s="27"/>
    </row>
    <row r="414" spans="1:18" ht="12" customHeight="1">
      <c r="A414" s="27">
        <f aca="true" t="shared" si="60" ref="A414:A426">A413+1</f>
        <v>54</v>
      </c>
      <c r="B414" s="20" t="s">
        <v>433</v>
      </c>
      <c r="C414" s="28">
        <f t="shared" si="58"/>
        <v>10</v>
      </c>
      <c r="D414" s="27" t="s">
        <v>34</v>
      </c>
      <c r="E414" s="29">
        <v>150</v>
      </c>
      <c r="F414" s="30">
        <f t="shared" si="59"/>
        <v>1500</v>
      </c>
      <c r="G414" s="27">
        <v>10</v>
      </c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ht="12.75">
      <c r="A415" s="27">
        <f t="shared" si="60"/>
        <v>55</v>
      </c>
      <c r="B415" s="20" t="s">
        <v>101</v>
      </c>
      <c r="C415" s="28">
        <f t="shared" si="58"/>
        <v>197</v>
      </c>
      <c r="D415" s="27" t="s">
        <v>108</v>
      </c>
      <c r="E415" s="29">
        <v>38.5</v>
      </c>
      <c r="F415" s="30">
        <f t="shared" si="59"/>
        <v>7584.5</v>
      </c>
      <c r="G415" s="27">
        <v>55</v>
      </c>
      <c r="H415" s="27">
        <v>3</v>
      </c>
      <c r="I415" s="27">
        <v>7</v>
      </c>
      <c r="J415" s="27">
        <v>36</v>
      </c>
      <c r="K415" s="27">
        <v>3</v>
      </c>
      <c r="L415" s="27">
        <v>7</v>
      </c>
      <c r="M415" s="27">
        <v>35</v>
      </c>
      <c r="N415" s="27">
        <v>3</v>
      </c>
      <c r="O415" s="27">
        <v>12</v>
      </c>
      <c r="P415" s="27">
        <v>26</v>
      </c>
      <c r="Q415" s="27">
        <v>3</v>
      </c>
      <c r="R415" s="27">
        <v>7</v>
      </c>
    </row>
    <row r="416" spans="1:18" ht="12.75">
      <c r="A416" s="27">
        <f t="shared" si="60"/>
        <v>56</v>
      </c>
      <c r="B416" s="20" t="s">
        <v>217</v>
      </c>
      <c r="C416" s="28">
        <f t="shared" si="58"/>
        <v>300</v>
      </c>
      <c r="D416" s="27" t="s">
        <v>118</v>
      </c>
      <c r="E416" s="29">
        <v>90</v>
      </c>
      <c r="F416" s="30">
        <f t="shared" si="59"/>
        <v>27000</v>
      </c>
      <c r="G416" s="27">
        <v>53</v>
      </c>
      <c r="H416" s="27"/>
      <c r="I416" s="27"/>
      <c r="J416" s="27">
        <v>17</v>
      </c>
      <c r="K416" s="27"/>
      <c r="L416" s="27"/>
      <c r="M416" s="27">
        <v>216</v>
      </c>
      <c r="N416" s="27"/>
      <c r="O416" s="27"/>
      <c r="P416" s="27">
        <v>14</v>
      </c>
      <c r="Q416" s="27"/>
      <c r="R416" s="27"/>
    </row>
    <row r="417" spans="1:18" ht="12" customHeight="1">
      <c r="A417" s="27">
        <f t="shared" si="60"/>
        <v>57</v>
      </c>
      <c r="B417" s="20" t="s">
        <v>100</v>
      </c>
      <c r="C417" s="28">
        <f t="shared" si="58"/>
        <v>140</v>
      </c>
      <c r="D417" s="27" t="s">
        <v>122</v>
      </c>
      <c r="E417" s="29">
        <v>311</v>
      </c>
      <c r="F417" s="30">
        <f t="shared" si="59"/>
        <v>43540</v>
      </c>
      <c r="G417" s="27">
        <v>45</v>
      </c>
      <c r="H417" s="27">
        <v>20</v>
      </c>
      <c r="I417" s="27"/>
      <c r="J417" s="27">
        <v>30</v>
      </c>
      <c r="K417" s="27"/>
      <c r="L417" s="27"/>
      <c r="M417" s="27">
        <v>45</v>
      </c>
      <c r="N417" s="27"/>
      <c r="O417" s="27"/>
      <c r="P417" s="27"/>
      <c r="Q417" s="27"/>
      <c r="R417" s="27"/>
    </row>
    <row r="418" spans="1:18" ht="12" customHeight="1">
      <c r="A418" s="27">
        <f t="shared" si="60"/>
        <v>58</v>
      </c>
      <c r="B418" s="20" t="s">
        <v>273</v>
      </c>
      <c r="C418" s="28">
        <f t="shared" si="58"/>
        <v>60</v>
      </c>
      <c r="D418" s="27" t="s">
        <v>274</v>
      </c>
      <c r="E418" s="29">
        <v>500</v>
      </c>
      <c r="F418" s="30">
        <f t="shared" si="59"/>
        <v>30000</v>
      </c>
      <c r="G418" s="27">
        <v>20</v>
      </c>
      <c r="H418" s="27"/>
      <c r="I418" s="27"/>
      <c r="J418" s="27">
        <v>20</v>
      </c>
      <c r="K418" s="27"/>
      <c r="L418" s="27"/>
      <c r="M418" s="27">
        <v>20</v>
      </c>
      <c r="N418" s="27"/>
      <c r="O418" s="27"/>
      <c r="P418" s="27"/>
      <c r="Q418" s="27"/>
      <c r="R418" s="27"/>
    </row>
    <row r="419" spans="1:18" ht="12.75">
      <c r="A419" s="27">
        <f t="shared" si="60"/>
        <v>59</v>
      </c>
      <c r="B419" s="23" t="s">
        <v>252</v>
      </c>
      <c r="C419" s="28">
        <f t="shared" si="58"/>
        <v>6</v>
      </c>
      <c r="D419" s="31" t="s">
        <v>127</v>
      </c>
      <c r="E419" s="29">
        <v>30</v>
      </c>
      <c r="F419" s="30">
        <f t="shared" si="59"/>
        <v>180</v>
      </c>
      <c r="G419" s="27">
        <v>3</v>
      </c>
      <c r="H419" s="27"/>
      <c r="I419" s="27"/>
      <c r="J419" s="27"/>
      <c r="K419" s="27"/>
      <c r="L419" s="27"/>
      <c r="M419" s="27">
        <v>3</v>
      </c>
      <c r="N419" s="27"/>
      <c r="O419" s="27"/>
      <c r="P419" s="27"/>
      <c r="Q419" s="27"/>
      <c r="R419" s="27"/>
    </row>
    <row r="420" spans="1:18" ht="12.75">
      <c r="A420" s="27">
        <f t="shared" si="60"/>
        <v>60</v>
      </c>
      <c r="B420" s="23" t="s">
        <v>102</v>
      </c>
      <c r="C420" s="28">
        <f t="shared" si="58"/>
        <v>16</v>
      </c>
      <c r="D420" s="31" t="s">
        <v>34</v>
      </c>
      <c r="E420" s="29">
        <v>40</v>
      </c>
      <c r="F420" s="30">
        <f t="shared" si="59"/>
        <v>640</v>
      </c>
      <c r="G420" s="27">
        <v>11</v>
      </c>
      <c r="H420" s="27"/>
      <c r="I420" s="27"/>
      <c r="J420" s="27"/>
      <c r="K420" s="27"/>
      <c r="L420" s="27"/>
      <c r="M420" s="27">
        <v>5</v>
      </c>
      <c r="N420" s="27"/>
      <c r="O420" s="27"/>
      <c r="P420" s="27"/>
      <c r="Q420" s="27"/>
      <c r="R420" s="27"/>
    </row>
    <row r="421" spans="1:18" ht="12.75">
      <c r="A421" s="27">
        <f t="shared" si="60"/>
        <v>61</v>
      </c>
      <c r="B421" s="23" t="s">
        <v>205</v>
      </c>
      <c r="C421" s="28">
        <f t="shared" si="58"/>
        <v>25</v>
      </c>
      <c r="D421" s="31" t="s">
        <v>111</v>
      </c>
      <c r="E421" s="29">
        <v>110</v>
      </c>
      <c r="F421" s="30">
        <f t="shared" si="59"/>
        <v>2750</v>
      </c>
      <c r="G421" s="27"/>
      <c r="H421" s="27">
        <v>25</v>
      </c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ht="12.75">
      <c r="A422" s="27">
        <f t="shared" si="60"/>
        <v>62</v>
      </c>
      <c r="B422" s="23" t="s">
        <v>307</v>
      </c>
      <c r="C422" s="28">
        <f t="shared" si="58"/>
        <v>16</v>
      </c>
      <c r="D422" s="31" t="s">
        <v>34</v>
      </c>
      <c r="E422" s="29">
        <v>120</v>
      </c>
      <c r="F422" s="30">
        <f t="shared" si="59"/>
        <v>1920</v>
      </c>
      <c r="G422" s="27">
        <v>8</v>
      </c>
      <c r="H422" s="27"/>
      <c r="I422" s="27"/>
      <c r="J422" s="27"/>
      <c r="K422" s="27"/>
      <c r="L422" s="27"/>
      <c r="M422" s="27">
        <v>8</v>
      </c>
      <c r="N422" s="27"/>
      <c r="O422" s="27"/>
      <c r="P422" s="27"/>
      <c r="Q422" s="27"/>
      <c r="R422" s="27"/>
    </row>
    <row r="423" spans="1:18" ht="13.5" customHeight="1">
      <c r="A423" s="27">
        <f t="shared" si="60"/>
        <v>63</v>
      </c>
      <c r="B423" s="23" t="s">
        <v>186</v>
      </c>
      <c r="C423" s="28">
        <f t="shared" si="58"/>
        <v>75</v>
      </c>
      <c r="D423" s="27" t="s">
        <v>34</v>
      </c>
      <c r="E423" s="29">
        <v>20</v>
      </c>
      <c r="F423" s="30">
        <f t="shared" si="59"/>
        <v>1500</v>
      </c>
      <c r="G423" s="27">
        <v>38</v>
      </c>
      <c r="H423" s="27"/>
      <c r="I423" s="27"/>
      <c r="J423" s="27"/>
      <c r="K423" s="27"/>
      <c r="L423" s="27"/>
      <c r="M423" s="27">
        <v>36</v>
      </c>
      <c r="N423" s="27"/>
      <c r="O423" s="27"/>
      <c r="P423" s="27">
        <v>1</v>
      </c>
      <c r="Q423" s="27"/>
      <c r="R423" s="27"/>
    </row>
    <row r="424" spans="1:18" ht="21">
      <c r="A424" s="27">
        <f t="shared" si="60"/>
        <v>64</v>
      </c>
      <c r="B424" s="20" t="s">
        <v>187</v>
      </c>
      <c r="C424" s="28">
        <f t="shared" si="58"/>
        <v>28</v>
      </c>
      <c r="D424" s="27" t="s">
        <v>108</v>
      </c>
      <c r="E424" s="29">
        <v>78</v>
      </c>
      <c r="F424" s="30">
        <f t="shared" si="59"/>
        <v>2184</v>
      </c>
      <c r="G424" s="27">
        <v>12</v>
      </c>
      <c r="H424" s="27"/>
      <c r="I424" s="27"/>
      <c r="J424" s="27">
        <v>5</v>
      </c>
      <c r="K424" s="27"/>
      <c r="L424" s="27"/>
      <c r="M424" s="27">
        <v>8</v>
      </c>
      <c r="N424" s="27"/>
      <c r="O424" s="27"/>
      <c r="P424" s="27">
        <v>3</v>
      </c>
      <c r="Q424" s="27"/>
      <c r="R424" s="27"/>
    </row>
    <row r="425" spans="1:18" ht="21">
      <c r="A425" s="27">
        <f t="shared" si="60"/>
        <v>65</v>
      </c>
      <c r="B425" s="20" t="s">
        <v>103</v>
      </c>
      <c r="C425" s="28">
        <f t="shared" si="58"/>
        <v>27</v>
      </c>
      <c r="D425" s="27" t="s">
        <v>108</v>
      </c>
      <c r="E425" s="29">
        <v>90</v>
      </c>
      <c r="F425" s="30">
        <f t="shared" si="59"/>
        <v>2430</v>
      </c>
      <c r="G425" s="27">
        <v>19</v>
      </c>
      <c r="H425" s="27"/>
      <c r="I425" s="27"/>
      <c r="J425" s="27">
        <v>1</v>
      </c>
      <c r="K425" s="27"/>
      <c r="L425" s="27"/>
      <c r="M425" s="27">
        <v>6</v>
      </c>
      <c r="N425" s="27"/>
      <c r="O425" s="27"/>
      <c r="P425" s="27">
        <v>1</v>
      </c>
      <c r="Q425" s="27"/>
      <c r="R425" s="27"/>
    </row>
    <row r="426" spans="1:18" ht="21">
      <c r="A426" s="27">
        <f t="shared" si="60"/>
        <v>66</v>
      </c>
      <c r="B426" s="23" t="s">
        <v>104</v>
      </c>
      <c r="C426" s="28">
        <v>400</v>
      </c>
      <c r="D426" s="27" t="s">
        <v>108</v>
      </c>
      <c r="E426" s="29">
        <v>210</v>
      </c>
      <c r="F426" s="30">
        <f aca="true" t="shared" si="61" ref="F426:F433">E426*C426</f>
        <v>84000</v>
      </c>
      <c r="G426" s="27">
        <v>122</v>
      </c>
      <c r="H426" s="27"/>
      <c r="I426" s="27"/>
      <c r="J426" s="27">
        <v>27</v>
      </c>
      <c r="K426" s="27"/>
      <c r="L426" s="27"/>
      <c r="M426" s="27">
        <v>122</v>
      </c>
      <c r="N426" s="27"/>
      <c r="O426" s="27"/>
      <c r="P426" s="27">
        <v>16</v>
      </c>
      <c r="Q426" s="27"/>
      <c r="R426" s="27"/>
    </row>
    <row r="427" spans="1:18" ht="12.75">
      <c r="A427" s="27">
        <f aca="true" t="shared" si="62" ref="A427:A435">A426+1</f>
        <v>67</v>
      </c>
      <c r="B427" s="23" t="s">
        <v>188</v>
      </c>
      <c r="C427" s="28">
        <f aca="true" t="shared" si="63" ref="C427:C433">SUM(G427:R427)</f>
        <v>5</v>
      </c>
      <c r="D427" s="27" t="s">
        <v>108</v>
      </c>
      <c r="E427" s="29">
        <v>50</v>
      </c>
      <c r="F427" s="30">
        <f t="shared" si="61"/>
        <v>250</v>
      </c>
      <c r="G427" s="27">
        <v>5</v>
      </c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ht="12.75">
      <c r="A428" s="27">
        <f t="shared" si="62"/>
        <v>68</v>
      </c>
      <c r="B428" s="20" t="s">
        <v>105</v>
      </c>
      <c r="C428" s="28">
        <f t="shared" si="63"/>
        <v>516</v>
      </c>
      <c r="D428" s="27" t="s">
        <v>126</v>
      </c>
      <c r="E428" s="29">
        <v>35</v>
      </c>
      <c r="F428" s="30">
        <f t="shared" si="61"/>
        <v>18060</v>
      </c>
      <c r="G428" s="27">
        <v>228</v>
      </c>
      <c r="H428" s="27">
        <v>1</v>
      </c>
      <c r="I428" s="27">
        <v>2</v>
      </c>
      <c r="J428" s="27">
        <v>56</v>
      </c>
      <c r="K428" s="27">
        <v>1</v>
      </c>
      <c r="L428" s="27">
        <v>2</v>
      </c>
      <c r="M428" s="27">
        <v>210</v>
      </c>
      <c r="N428" s="27">
        <v>2</v>
      </c>
      <c r="O428" s="27">
        <v>7</v>
      </c>
      <c r="P428" s="27">
        <v>4</v>
      </c>
      <c r="Q428" s="27">
        <v>2</v>
      </c>
      <c r="R428" s="27">
        <v>1</v>
      </c>
    </row>
    <row r="429" spans="1:18" ht="12.75">
      <c r="A429" s="27">
        <f t="shared" si="62"/>
        <v>69</v>
      </c>
      <c r="B429" s="20" t="s">
        <v>106</v>
      </c>
      <c r="C429" s="28">
        <f t="shared" si="63"/>
        <v>2915</v>
      </c>
      <c r="D429" s="27" t="s">
        <v>111</v>
      </c>
      <c r="E429" s="29">
        <v>20</v>
      </c>
      <c r="F429" s="30">
        <f t="shared" si="61"/>
        <v>58300</v>
      </c>
      <c r="G429" s="27">
        <v>1011</v>
      </c>
      <c r="H429" s="27">
        <v>20</v>
      </c>
      <c r="I429" s="27">
        <v>35</v>
      </c>
      <c r="J429" s="27">
        <v>573</v>
      </c>
      <c r="K429" s="27">
        <v>11</v>
      </c>
      <c r="L429" s="27">
        <v>23</v>
      </c>
      <c r="M429" s="27">
        <v>696</v>
      </c>
      <c r="N429" s="27">
        <v>10</v>
      </c>
      <c r="O429" s="27">
        <v>84</v>
      </c>
      <c r="P429" s="27">
        <v>450</v>
      </c>
      <c r="Q429" s="27">
        <v>1</v>
      </c>
      <c r="R429" s="27">
        <v>1</v>
      </c>
    </row>
    <row r="430" spans="1:18" ht="21">
      <c r="A430" s="27">
        <f t="shared" si="62"/>
        <v>70</v>
      </c>
      <c r="B430" s="20" t="s">
        <v>107</v>
      </c>
      <c r="C430" s="28">
        <f t="shared" si="63"/>
        <v>80</v>
      </c>
      <c r="D430" s="27" t="s">
        <v>124</v>
      </c>
      <c r="E430" s="29">
        <v>50</v>
      </c>
      <c r="F430" s="30">
        <f t="shared" si="61"/>
        <v>4000</v>
      </c>
      <c r="G430" s="27">
        <v>27</v>
      </c>
      <c r="H430" s="27">
        <v>1</v>
      </c>
      <c r="I430" s="27">
        <v>6</v>
      </c>
      <c r="J430" s="27">
        <v>19</v>
      </c>
      <c r="K430" s="27">
        <v>1</v>
      </c>
      <c r="L430" s="27"/>
      <c r="M430" s="27">
        <v>21</v>
      </c>
      <c r="N430" s="27">
        <v>1</v>
      </c>
      <c r="O430" s="27"/>
      <c r="P430" s="27">
        <v>4</v>
      </c>
      <c r="Q430" s="27"/>
      <c r="R430" s="27"/>
    </row>
    <row r="431" spans="1:18" ht="21">
      <c r="A431" s="27">
        <f t="shared" si="62"/>
        <v>71</v>
      </c>
      <c r="B431" s="20" t="s">
        <v>207</v>
      </c>
      <c r="C431" s="28">
        <f t="shared" si="63"/>
        <v>800</v>
      </c>
      <c r="D431" s="27" t="s">
        <v>120</v>
      </c>
      <c r="E431" s="29">
        <v>120</v>
      </c>
      <c r="F431" s="30">
        <f t="shared" si="61"/>
        <v>96000</v>
      </c>
      <c r="G431" s="27">
        <v>400</v>
      </c>
      <c r="H431" s="27"/>
      <c r="I431" s="27"/>
      <c r="J431" s="27"/>
      <c r="K431" s="27"/>
      <c r="L431" s="27"/>
      <c r="M431" s="27">
        <v>400</v>
      </c>
      <c r="N431" s="27"/>
      <c r="O431" s="27"/>
      <c r="P431" s="27"/>
      <c r="Q431" s="27"/>
      <c r="R431" s="27"/>
    </row>
    <row r="432" spans="1:18" ht="21">
      <c r="A432" s="27">
        <f t="shared" si="62"/>
        <v>72</v>
      </c>
      <c r="B432" s="20" t="s">
        <v>189</v>
      </c>
      <c r="C432" s="28">
        <f t="shared" si="63"/>
        <v>1065</v>
      </c>
      <c r="D432" s="27" t="s">
        <v>120</v>
      </c>
      <c r="E432" s="29">
        <v>50</v>
      </c>
      <c r="F432" s="30">
        <f t="shared" si="61"/>
        <v>53250</v>
      </c>
      <c r="G432" s="27">
        <v>522</v>
      </c>
      <c r="H432" s="27">
        <v>1</v>
      </c>
      <c r="I432" s="27">
        <v>1</v>
      </c>
      <c r="J432" s="27">
        <v>21</v>
      </c>
      <c r="K432" s="27"/>
      <c r="L432" s="27"/>
      <c r="M432" s="27">
        <v>520</v>
      </c>
      <c r="N432" s="27"/>
      <c r="O432" s="27"/>
      <c r="P432" s="27"/>
      <c r="Q432" s="27"/>
      <c r="R432" s="27"/>
    </row>
    <row r="433" spans="1:18" ht="21">
      <c r="A433" s="27">
        <f t="shared" si="62"/>
        <v>73</v>
      </c>
      <c r="B433" s="20" t="s">
        <v>190</v>
      </c>
      <c r="C433" s="28">
        <f t="shared" si="63"/>
        <v>836</v>
      </c>
      <c r="D433" s="27" t="s">
        <v>120</v>
      </c>
      <c r="E433" s="29">
        <v>25</v>
      </c>
      <c r="F433" s="30">
        <f t="shared" si="61"/>
        <v>20900</v>
      </c>
      <c r="G433" s="27">
        <v>413</v>
      </c>
      <c r="H433" s="27">
        <v>1</v>
      </c>
      <c r="I433" s="27">
        <v>1</v>
      </c>
      <c r="J433" s="27">
        <v>6</v>
      </c>
      <c r="K433" s="27">
        <v>1</v>
      </c>
      <c r="L433" s="27"/>
      <c r="M433" s="27">
        <v>411</v>
      </c>
      <c r="N433" s="27"/>
      <c r="O433" s="27"/>
      <c r="P433" s="27">
        <v>3</v>
      </c>
      <c r="Q433" s="27"/>
      <c r="R433" s="27"/>
    </row>
    <row r="434" spans="1:18" ht="12.75">
      <c r="A434" s="27">
        <f t="shared" si="62"/>
        <v>74</v>
      </c>
      <c r="B434" s="20" t="s">
        <v>461</v>
      </c>
      <c r="C434" s="28">
        <f>SUM(G434:R434)</f>
        <v>121</v>
      </c>
      <c r="D434" s="27" t="s">
        <v>34</v>
      </c>
      <c r="E434" s="29">
        <v>6</v>
      </c>
      <c r="F434" s="30">
        <f>E434*C434</f>
        <v>726</v>
      </c>
      <c r="G434" s="27">
        <v>28</v>
      </c>
      <c r="H434" s="27">
        <v>5</v>
      </c>
      <c r="I434" s="27">
        <v>5</v>
      </c>
      <c r="J434" s="27">
        <v>28</v>
      </c>
      <c r="K434" s="27">
        <v>5</v>
      </c>
      <c r="L434" s="27">
        <v>5</v>
      </c>
      <c r="M434" s="27">
        <v>23</v>
      </c>
      <c r="N434" s="27"/>
      <c r="O434" s="27"/>
      <c r="P434" s="27">
        <v>22</v>
      </c>
      <c r="Q434" s="27"/>
      <c r="R434" s="27"/>
    </row>
    <row r="435" spans="1:18" ht="12.75">
      <c r="A435" s="27">
        <f t="shared" si="62"/>
        <v>75</v>
      </c>
      <c r="B435" s="20" t="s">
        <v>356</v>
      </c>
      <c r="C435" s="28">
        <f>SUM(G435:R435)</f>
        <v>32</v>
      </c>
      <c r="D435" s="27" t="s">
        <v>34</v>
      </c>
      <c r="E435" s="29">
        <v>532</v>
      </c>
      <c r="F435" s="30">
        <f>E435*C435</f>
        <v>17024</v>
      </c>
      <c r="G435" s="27"/>
      <c r="H435" s="27">
        <v>30</v>
      </c>
      <c r="I435" s="27"/>
      <c r="J435" s="27"/>
      <c r="K435" s="27"/>
      <c r="L435" s="27"/>
      <c r="M435" s="27"/>
      <c r="N435" s="27"/>
      <c r="O435" s="27">
        <v>2</v>
      </c>
      <c r="P435" s="27"/>
      <c r="Q435" s="27"/>
      <c r="R435" s="27"/>
    </row>
    <row r="436" spans="1:18" ht="12.75">
      <c r="A436" s="3"/>
      <c r="B436" s="20"/>
      <c r="C436" s="3"/>
      <c r="D436" s="3"/>
      <c r="E436" s="3" t="s">
        <v>31</v>
      </c>
      <c r="F436" s="15">
        <f>SUM(F12:F434)</f>
        <v>7172228</v>
      </c>
      <c r="G436" s="11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ht="12.75">
      <c r="F437" s="17"/>
    </row>
    <row r="438" ht="12.75">
      <c r="F438" s="17"/>
    </row>
    <row r="439" ht="12.75">
      <c r="F439" s="17"/>
    </row>
    <row r="440" ht="12.75">
      <c r="F440" s="17"/>
    </row>
    <row r="441" ht="12.75">
      <c r="F441" s="17"/>
    </row>
    <row r="442" ht="12.75">
      <c r="F442" s="17"/>
    </row>
    <row r="443" ht="12.75">
      <c r="F443" s="17"/>
    </row>
    <row r="444" ht="12.75">
      <c r="F444" s="17"/>
    </row>
    <row r="445" spans="1:12" ht="18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1:12" ht="18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1:12" ht="18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1:12" ht="18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1:12" ht="18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1:12" ht="9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8" ht="12.75">
      <c r="B451"/>
      <c r="F451"/>
      <c r="L451" s="112"/>
      <c r="R451" s="112" t="s">
        <v>607</v>
      </c>
    </row>
    <row r="452" spans="1:18" ht="12.75" customHeight="1">
      <c r="A452" s="200" t="s">
        <v>1</v>
      </c>
      <c r="B452" s="179" t="s">
        <v>2</v>
      </c>
      <c r="C452" s="180"/>
      <c r="D452" s="179" t="s">
        <v>3</v>
      </c>
      <c r="E452" s="180"/>
      <c r="F452" s="183" t="s">
        <v>4</v>
      </c>
      <c r="G452" s="173" t="s">
        <v>196</v>
      </c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5"/>
    </row>
    <row r="453" spans="1:18" ht="76.5" customHeight="1">
      <c r="A453" s="201"/>
      <c r="B453" s="176"/>
      <c r="C453" s="178"/>
      <c r="D453" s="176"/>
      <c r="E453" s="178"/>
      <c r="F453" s="184"/>
      <c r="G453" s="176" t="s">
        <v>502</v>
      </c>
      <c r="H453" s="177"/>
      <c r="I453" s="178"/>
      <c r="J453" s="176" t="s">
        <v>503</v>
      </c>
      <c r="K453" s="177"/>
      <c r="L453" s="178"/>
      <c r="M453" s="173" t="s">
        <v>504</v>
      </c>
      <c r="N453" s="174"/>
      <c r="O453" s="175"/>
      <c r="P453" s="173" t="s">
        <v>505</v>
      </c>
      <c r="Q453" s="174"/>
      <c r="R453" s="175"/>
    </row>
    <row r="454" spans="1:18" ht="12.75">
      <c r="A454" s="86"/>
      <c r="B454" s="89"/>
      <c r="C454" s="90"/>
      <c r="D454" s="89"/>
      <c r="E454" s="90"/>
      <c r="F454" s="100"/>
      <c r="G454" s="89"/>
      <c r="H454" s="119"/>
      <c r="I454" s="90"/>
      <c r="J454" s="121"/>
      <c r="K454" s="122"/>
      <c r="L454" s="90"/>
      <c r="M454" s="122"/>
      <c r="N454" s="122"/>
      <c r="O454" s="90"/>
      <c r="P454" s="89"/>
      <c r="Q454" s="122"/>
      <c r="R454" s="128"/>
    </row>
    <row r="455" spans="1:18" ht="12.75" customHeight="1">
      <c r="A455" s="91">
        <v>1</v>
      </c>
      <c r="B455" s="181" t="s">
        <v>194</v>
      </c>
      <c r="C455" s="182"/>
      <c r="D455" s="134" t="s">
        <v>197</v>
      </c>
      <c r="E455" s="135"/>
      <c r="F455" s="102" t="s">
        <v>33</v>
      </c>
      <c r="G455" s="164">
        <v>44567</v>
      </c>
      <c r="H455" s="165"/>
      <c r="I455" s="166"/>
      <c r="J455" s="164">
        <v>44586</v>
      </c>
      <c r="K455" s="165"/>
      <c r="L455" s="166"/>
      <c r="M455" s="164">
        <v>44588</v>
      </c>
      <c r="N455" s="165"/>
      <c r="O455" s="166"/>
      <c r="P455" s="164">
        <v>44592</v>
      </c>
      <c r="Q455" s="165"/>
      <c r="R455" s="166"/>
    </row>
    <row r="456" spans="1:18" ht="12.75">
      <c r="A456" s="86"/>
      <c r="B456" s="181"/>
      <c r="C456" s="182"/>
      <c r="D456" s="134"/>
      <c r="E456" s="135"/>
      <c r="F456" s="120"/>
      <c r="G456" s="134"/>
      <c r="H456" s="148"/>
      <c r="I456" s="92"/>
      <c r="J456" s="123"/>
      <c r="K456" s="124"/>
      <c r="L456" s="92"/>
      <c r="M456" s="124"/>
      <c r="N456" s="124"/>
      <c r="O456" s="92"/>
      <c r="P456" s="101"/>
      <c r="Q456" s="124"/>
      <c r="R456" s="126"/>
    </row>
    <row r="457" spans="1:18" ht="12.75">
      <c r="A457" s="91"/>
      <c r="B457" s="181"/>
      <c r="C457" s="182"/>
      <c r="D457" s="134" t="s">
        <v>198</v>
      </c>
      <c r="E457" s="135"/>
      <c r="F457" s="120"/>
      <c r="G457" s="164">
        <v>44623</v>
      </c>
      <c r="H457" s="165"/>
      <c r="I457" s="166"/>
      <c r="J457" s="164">
        <v>44642</v>
      </c>
      <c r="K457" s="165"/>
      <c r="L457" s="166"/>
      <c r="M457" s="164">
        <v>44644</v>
      </c>
      <c r="N457" s="165"/>
      <c r="O457" s="166"/>
      <c r="P457" s="164">
        <v>44648</v>
      </c>
      <c r="Q457" s="165"/>
      <c r="R457" s="166"/>
    </row>
    <row r="458" spans="1:18" ht="12.75">
      <c r="A458" s="91"/>
      <c r="B458" s="118"/>
      <c r="C458" s="93"/>
      <c r="D458" s="134"/>
      <c r="E458" s="135"/>
      <c r="F458" s="120"/>
      <c r="G458" s="134"/>
      <c r="H458" s="148"/>
      <c r="I458" s="92"/>
      <c r="J458" s="123"/>
      <c r="K458" s="124"/>
      <c r="L458" s="92"/>
      <c r="M458" s="124"/>
      <c r="N458" s="124"/>
      <c r="O458" s="92"/>
      <c r="P458" s="101"/>
      <c r="Q458" s="124"/>
      <c r="R458" s="126"/>
    </row>
    <row r="459" spans="1:18" ht="12.75">
      <c r="A459" s="86"/>
      <c r="B459" s="118"/>
      <c r="C459" s="93"/>
      <c r="D459" s="134" t="s">
        <v>199</v>
      </c>
      <c r="E459" s="135"/>
      <c r="F459" s="120"/>
      <c r="G459" s="164">
        <v>44714</v>
      </c>
      <c r="H459" s="165"/>
      <c r="I459" s="166"/>
      <c r="J459" s="164">
        <v>44733</v>
      </c>
      <c r="K459" s="165"/>
      <c r="L459" s="166"/>
      <c r="M459" s="164">
        <v>44735</v>
      </c>
      <c r="N459" s="165"/>
      <c r="O459" s="166"/>
      <c r="P459" s="164">
        <v>44739</v>
      </c>
      <c r="Q459" s="165"/>
      <c r="R459" s="166"/>
    </row>
    <row r="460" spans="1:18" ht="12.75">
      <c r="A460" s="86"/>
      <c r="B460" s="118"/>
      <c r="C460" s="93"/>
      <c r="D460" s="87"/>
      <c r="E460" s="88"/>
      <c r="F460" s="120"/>
      <c r="G460" s="134"/>
      <c r="H460" s="148"/>
      <c r="I460" s="92"/>
      <c r="J460" s="123"/>
      <c r="K460" s="124"/>
      <c r="L460" s="92"/>
      <c r="M460" s="124"/>
      <c r="N460" s="124"/>
      <c r="O460" s="92"/>
      <c r="P460" s="101"/>
      <c r="Q460" s="124"/>
      <c r="R460" s="126"/>
    </row>
    <row r="461" spans="1:18" ht="12.75">
      <c r="A461" s="91"/>
      <c r="B461" s="118"/>
      <c r="C461" s="93"/>
      <c r="D461" s="134" t="s">
        <v>200</v>
      </c>
      <c r="E461" s="135"/>
      <c r="F461" s="120"/>
      <c r="G461" s="164">
        <v>44777</v>
      </c>
      <c r="H461" s="165"/>
      <c r="I461" s="166"/>
      <c r="J461" s="164">
        <v>44796</v>
      </c>
      <c r="K461" s="165"/>
      <c r="L461" s="166"/>
      <c r="M461" s="164">
        <v>44798</v>
      </c>
      <c r="N461" s="165"/>
      <c r="O461" s="166"/>
      <c r="P461" s="164">
        <v>44802</v>
      </c>
      <c r="Q461" s="165"/>
      <c r="R461" s="166"/>
    </row>
    <row r="462" spans="1:18" ht="12.75">
      <c r="A462" s="86"/>
      <c r="B462" s="87"/>
      <c r="C462" s="88"/>
      <c r="D462" s="87"/>
      <c r="E462" s="88"/>
      <c r="F462" s="86"/>
      <c r="G462" s="134"/>
      <c r="H462" s="148"/>
      <c r="I462" s="93"/>
      <c r="J462" s="123"/>
      <c r="K462" s="124"/>
      <c r="L462" s="93"/>
      <c r="M462" s="124"/>
      <c r="N462" s="124"/>
      <c r="O462" s="93"/>
      <c r="P462" s="118"/>
      <c r="Q462" s="124"/>
      <c r="R462" s="126"/>
    </row>
    <row r="463" spans="1:18" ht="12.75">
      <c r="A463" s="94"/>
      <c r="B463" s="95"/>
      <c r="C463" s="97"/>
      <c r="D463" s="95"/>
      <c r="E463" s="97"/>
      <c r="F463" s="94"/>
      <c r="G463" s="95"/>
      <c r="H463" s="96"/>
      <c r="I463" s="97"/>
      <c r="J463" s="125"/>
      <c r="K463" s="109"/>
      <c r="L463" s="97"/>
      <c r="M463" s="109"/>
      <c r="N463" s="109"/>
      <c r="O463" s="97"/>
      <c r="P463" s="95"/>
      <c r="Q463" s="109"/>
      <c r="R463" s="127"/>
    </row>
    <row r="464" spans="2:6" ht="12.75">
      <c r="B464"/>
      <c r="F464"/>
    </row>
    <row r="465" spans="1:18" ht="12.75" customHeight="1">
      <c r="A465" s="190" t="s">
        <v>506</v>
      </c>
      <c r="B465" s="191"/>
      <c r="C465" s="152" t="s">
        <v>507</v>
      </c>
      <c r="D465" s="153"/>
      <c r="E465" s="153"/>
      <c r="F465" s="153"/>
      <c r="G465" s="153"/>
      <c r="H465" s="153"/>
      <c r="I465" s="154"/>
      <c r="J465" s="155" t="s">
        <v>508</v>
      </c>
      <c r="K465" s="156"/>
      <c r="L465" s="156"/>
      <c r="M465" s="156"/>
      <c r="N465" s="156"/>
      <c r="O465" s="156"/>
      <c r="P465" s="156"/>
      <c r="Q465" s="156"/>
      <c r="R465" s="157"/>
    </row>
    <row r="466" spans="1:18" ht="12.75">
      <c r="A466" s="167" t="s">
        <v>509</v>
      </c>
      <c r="B466" s="192"/>
      <c r="C466" s="193" t="s">
        <v>5</v>
      </c>
      <c r="D466" s="194"/>
      <c r="E466" s="152" t="s">
        <v>6</v>
      </c>
      <c r="F466" s="154"/>
      <c r="G466" s="167" t="s">
        <v>7</v>
      </c>
      <c r="H466" s="168"/>
      <c r="I466" s="154"/>
      <c r="J466" s="158"/>
      <c r="K466" s="159"/>
      <c r="L466" s="159"/>
      <c r="M466" s="159"/>
      <c r="N466" s="159"/>
      <c r="O466" s="159"/>
      <c r="P466" s="159"/>
      <c r="Q466" s="159"/>
      <c r="R466" s="160"/>
    </row>
    <row r="467" spans="1:18" ht="12.75">
      <c r="A467" s="98"/>
      <c r="B467" s="99"/>
      <c r="C467" s="169"/>
      <c r="D467" s="171"/>
      <c r="E467" s="161"/>
      <c r="F467" s="195"/>
      <c r="G467" s="169"/>
      <c r="H467" s="170"/>
      <c r="I467" s="171"/>
      <c r="J467" s="161"/>
      <c r="K467" s="162"/>
      <c r="L467" s="162"/>
      <c r="M467" s="162"/>
      <c r="N467" s="162"/>
      <c r="O467" s="162"/>
      <c r="P467" s="162"/>
      <c r="Q467" s="162"/>
      <c r="R467" s="163"/>
    </row>
    <row r="468" spans="1:18" ht="12.75">
      <c r="A468" s="164" t="s">
        <v>6</v>
      </c>
      <c r="B468" s="166"/>
      <c r="C468" s="189">
        <f>F436</f>
        <v>7172228</v>
      </c>
      <c r="D468" s="135"/>
      <c r="E468" s="146">
        <f>C468/4</f>
        <v>1793057</v>
      </c>
      <c r="F468" s="147"/>
      <c r="G468" s="134"/>
      <c r="H468" s="148"/>
      <c r="I468" s="135"/>
      <c r="J468" s="138"/>
      <c r="K468" s="139"/>
      <c r="L468" s="139"/>
      <c r="M468" s="139"/>
      <c r="N468" s="139"/>
      <c r="O468" s="139"/>
      <c r="P468" s="139"/>
      <c r="Q468" s="139"/>
      <c r="R468" s="140"/>
    </row>
    <row r="469" spans="1:18" ht="12.75">
      <c r="A469" s="164" t="s">
        <v>510</v>
      </c>
      <c r="B469" s="166"/>
      <c r="C469" s="134"/>
      <c r="D469" s="135"/>
      <c r="E469" s="146"/>
      <c r="F469" s="147"/>
      <c r="G469" s="134"/>
      <c r="H469" s="148"/>
      <c r="I469" s="135"/>
      <c r="J469" s="164" t="s">
        <v>511</v>
      </c>
      <c r="K469" s="165"/>
      <c r="L469" s="165"/>
      <c r="M469" s="165"/>
      <c r="N469" s="165"/>
      <c r="O469" s="165"/>
      <c r="P469" s="165"/>
      <c r="Q469" s="165"/>
      <c r="R469" s="166"/>
    </row>
    <row r="470" spans="1:18" ht="12.75">
      <c r="A470" s="164" t="s">
        <v>512</v>
      </c>
      <c r="B470" s="166"/>
      <c r="C470" s="134"/>
      <c r="D470" s="135"/>
      <c r="E470" s="146">
        <f>E468</f>
        <v>1793057</v>
      </c>
      <c r="F470" s="147"/>
      <c r="G470" s="134"/>
      <c r="H470" s="148"/>
      <c r="I470" s="135"/>
      <c r="J470" s="164" t="s">
        <v>513</v>
      </c>
      <c r="K470" s="165"/>
      <c r="L470" s="165"/>
      <c r="M470" s="165"/>
      <c r="N470" s="165"/>
      <c r="O470" s="165"/>
      <c r="P470" s="165"/>
      <c r="Q470" s="165"/>
      <c r="R470" s="166"/>
    </row>
    <row r="471" spans="1:18" ht="12.75">
      <c r="A471" s="134"/>
      <c r="B471" s="135"/>
      <c r="C471" s="134"/>
      <c r="D471" s="135"/>
      <c r="E471" s="146"/>
      <c r="F471" s="147"/>
      <c r="G471" s="134"/>
      <c r="H471" s="148"/>
      <c r="I471" s="135"/>
      <c r="J471" s="138"/>
      <c r="K471" s="139"/>
      <c r="L471" s="139"/>
      <c r="M471" s="139"/>
      <c r="N471" s="139"/>
      <c r="O471" s="139"/>
      <c r="P471" s="139"/>
      <c r="Q471" s="139"/>
      <c r="R471" s="140"/>
    </row>
    <row r="472" spans="1:18" ht="12.75">
      <c r="A472" s="164"/>
      <c r="B472" s="166"/>
      <c r="C472" s="134"/>
      <c r="D472" s="135"/>
      <c r="E472" s="146">
        <f>E470</f>
        <v>1793057</v>
      </c>
      <c r="F472" s="147"/>
      <c r="G472" s="134"/>
      <c r="H472" s="148"/>
      <c r="I472" s="135"/>
      <c r="J472" s="138"/>
      <c r="K472" s="139"/>
      <c r="L472" s="139"/>
      <c r="M472" s="139"/>
      <c r="N472" s="139"/>
      <c r="O472" s="139"/>
      <c r="P472" s="139"/>
      <c r="Q472" s="139"/>
      <c r="R472" s="140"/>
    </row>
    <row r="473" spans="1:18" ht="12.75">
      <c r="A473" s="101"/>
      <c r="B473" s="92"/>
      <c r="C473" s="134"/>
      <c r="D473" s="135"/>
      <c r="E473" s="146"/>
      <c r="F473" s="147"/>
      <c r="G473" s="134"/>
      <c r="H473" s="148"/>
      <c r="I473" s="135"/>
      <c r="J473" s="138"/>
      <c r="K473" s="139"/>
      <c r="L473" s="139"/>
      <c r="M473" s="139"/>
      <c r="N473" s="139"/>
      <c r="O473" s="139"/>
      <c r="P473" s="139"/>
      <c r="Q473" s="139"/>
      <c r="R473" s="140"/>
    </row>
    <row r="474" spans="1:18" ht="12.75">
      <c r="A474" s="134"/>
      <c r="B474" s="135"/>
      <c r="C474" s="134"/>
      <c r="D474" s="135"/>
      <c r="E474" s="146">
        <f>E472</f>
        <v>1793057</v>
      </c>
      <c r="F474" s="147"/>
      <c r="G474" s="134"/>
      <c r="H474" s="148"/>
      <c r="I474" s="135"/>
      <c r="J474" s="138"/>
      <c r="K474" s="139"/>
      <c r="L474" s="139"/>
      <c r="M474" s="139"/>
      <c r="N474" s="139"/>
      <c r="O474" s="139"/>
      <c r="P474" s="139"/>
      <c r="Q474" s="139"/>
      <c r="R474" s="140"/>
    </row>
    <row r="475" spans="1:18" ht="12.75">
      <c r="A475" s="187"/>
      <c r="B475" s="188"/>
      <c r="C475" s="149"/>
      <c r="D475" s="151"/>
      <c r="E475" s="141"/>
      <c r="F475" s="172"/>
      <c r="G475" s="149"/>
      <c r="H475" s="150"/>
      <c r="I475" s="151"/>
      <c r="J475" s="141"/>
      <c r="K475" s="142"/>
      <c r="L475" s="142"/>
      <c r="M475" s="142"/>
      <c r="N475" s="142"/>
      <c r="O475" s="142"/>
      <c r="P475" s="142"/>
      <c r="Q475" s="142"/>
      <c r="R475" s="143"/>
    </row>
    <row r="476" spans="1:12" ht="12.75">
      <c r="A476" s="61"/>
      <c r="B476" s="61"/>
      <c r="C476" s="60"/>
      <c r="D476" s="61"/>
      <c r="E476" s="61"/>
      <c r="F476" s="60"/>
      <c r="G476" s="60"/>
      <c r="H476" s="61"/>
      <c r="I476" s="61"/>
      <c r="J476" s="129"/>
      <c r="K476" s="129"/>
      <c r="L476" s="5"/>
    </row>
    <row r="477" spans="1:12" ht="12.75">
      <c r="A477" s="6" t="s">
        <v>495</v>
      </c>
      <c r="C477" s="6"/>
      <c r="D477" s="37"/>
      <c r="E477" s="37"/>
      <c r="F477" s="37"/>
      <c r="L477" s="5"/>
    </row>
    <row r="478" spans="1:12" ht="12.75">
      <c r="A478" s="6"/>
      <c r="C478" s="6"/>
      <c r="D478" s="37"/>
      <c r="E478" s="37"/>
      <c r="F478" s="37"/>
      <c r="L478" s="5"/>
    </row>
    <row r="479" spans="1:12" ht="12.75">
      <c r="A479" s="136" t="s">
        <v>613</v>
      </c>
      <c r="B479" s="136"/>
      <c r="C479" s="136"/>
      <c r="D479" s="37"/>
      <c r="E479" s="37"/>
      <c r="F479" s="37"/>
      <c r="L479" s="5"/>
    </row>
    <row r="480" spans="1:12" ht="12.75">
      <c r="A480" s="185" t="s">
        <v>195</v>
      </c>
      <c r="B480" s="185"/>
      <c r="C480" s="185"/>
      <c r="D480" s="37"/>
      <c r="E480" s="37"/>
      <c r="F480" s="37"/>
      <c r="L480" s="5"/>
    </row>
    <row r="481" spans="1:6" ht="12.75">
      <c r="A481" s="186" t="s">
        <v>514</v>
      </c>
      <c r="B481" s="186"/>
      <c r="C481" s="186"/>
      <c r="D481" s="37"/>
      <c r="E481" s="37"/>
      <c r="F481" s="37"/>
    </row>
    <row r="482" spans="1:6" ht="12.75">
      <c r="A482" s="37"/>
      <c r="B482" s="37"/>
      <c r="C482" s="37"/>
      <c r="D482" s="37"/>
      <c r="E482" s="37"/>
      <c r="F482" s="37"/>
    </row>
    <row r="483" spans="1:14" ht="12.75">
      <c r="A483" s="6" t="s">
        <v>332</v>
      </c>
      <c r="C483" s="6"/>
      <c r="D483" s="103" t="s">
        <v>8</v>
      </c>
      <c r="E483" s="6"/>
      <c r="F483"/>
      <c r="H483" s="103" t="s">
        <v>9</v>
      </c>
      <c r="L483" s="6"/>
      <c r="N483" s="103" t="s">
        <v>334</v>
      </c>
    </row>
    <row r="484" spans="1:12" ht="12.75">
      <c r="A484" s="6"/>
      <c r="C484" s="6"/>
      <c r="D484" s="6"/>
      <c r="E484" s="6"/>
      <c r="F484" s="6"/>
      <c r="G484" s="9"/>
      <c r="H484" s="6"/>
      <c r="I484" s="6"/>
      <c r="J484" s="6"/>
      <c r="K484" s="6"/>
      <c r="L484" s="6"/>
    </row>
    <row r="485" spans="1:18" ht="12.75">
      <c r="A485" s="136" t="s">
        <v>613</v>
      </c>
      <c r="B485" s="136"/>
      <c r="C485" s="136"/>
      <c r="D485" s="6"/>
      <c r="E485" s="136" t="s">
        <v>613</v>
      </c>
      <c r="F485" s="136"/>
      <c r="G485" s="136"/>
      <c r="H485" s="6"/>
      <c r="I485" s="136"/>
      <c r="J485" s="136"/>
      <c r="K485" s="136" t="s">
        <v>613</v>
      </c>
      <c r="L485" s="136"/>
      <c r="P485" s="136" t="s">
        <v>613</v>
      </c>
      <c r="Q485" s="136"/>
      <c r="R485" s="130"/>
    </row>
    <row r="486" spans="1:18" ht="12.75">
      <c r="A486" s="185" t="s">
        <v>333</v>
      </c>
      <c r="B486" s="185"/>
      <c r="C486" s="185"/>
      <c r="D486" s="104"/>
      <c r="E486" s="104"/>
      <c r="F486" s="62" t="s">
        <v>515</v>
      </c>
      <c r="G486" s="7"/>
      <c r="H486" s="7"/>
      <c r="J486" s="144" t="s">
        <v>516</v>
      </c>
      <c r="K486" s="144"/>
      <c r="L486" s="144"/>
      <c r="M486" s="144"/>
      <c r="O486" s="144" t="s">
        <v>517</v>
      </c>
      <c r="P486" s="144"/>
      <c r="Q486" s="144"/>
      <c r="R486" s="144"/>
    </row>
    <row r="487" spans="1:17" ht="12.75">
      <c r="A487" s="186" t="s">
        <v>518</v>
      </c>
      <c r="B487" s="186"/>
      <c r="C487" s="186"/>
      <c r="D487" s="7"/>
      <c r="E487" s="8"/>
      <c r="F487" s="37" t="s">
        <v>519</v>
      </c>
      <c r="G487" s="8"/>
      <c r="H487" s="8"/>
      <c r="J487" s="145" t="s">
        <v>10</v>
      </c>
      <c r="K487" s="145"/>
      <c r="L487" s="145"/>
      <c r="M487" s="145"/>
      <c r="P487" s="145" t="s">
        <v>11</v>
      </c>
      <c r="Q487" s="145"/>
    </row>
  </sheetData>
  <sheetProtection password="DEB7" sheet="1" objects="1" scenarios="1" selectLockedCells="1" selectUnlockedCells="1"/>
  <mergeCells count="113">
    <mergeCell ref="F9:F11"/>
    <mergeCell ref="C9:D9"/>
    <mergeCell ref="A6:R6"/>
    <mergeCell ref="C10:D10"/>
    <mergeCell ref="C11:D11"/>
    <mergeCell ref="A452:A453"/>
    <mergeCell ref="G9:R10"/>
    <mergeCell ref="A2:R2"/>
    <mergeCell ref="A3:R3"/>
    <mergeCell ref="A5:R5"/>
    <mergeCell ref="A9:A11"/>
    <mergeCell ref="B9:B11"/>
    <mergeCell ref="E9:E11"/>
    <mergeCell ref="D461:E461"/>
    <mergeCell ref="G459:I459"/>
    <mergeCell ref="G461:I461"/>
    <mergeCell ref="D455:E455"/>
    <mergeCell ref="D456:E456"/>
    <mergeCell ref="G456:H456"/>
    <mergeCell ref="D457:E457"/>
    <mergeCell ref="D458:E458"/>
    <mergeCell ref="G458:H458"/>
    <mergeCell ref="D459:E459"/>
    <mergeCell ref="E468:F468"/>
    <mergeCell ref="G462:H462"/>
    <mergeCell ref="A465:B465"/>
    <mergeCell ref="A466:B466"/>
    <mergeCell ref="C466:D466"/>
    <mergeCell ref="C467:D467"/>
    <mergeCell ref="E467:F467"/>
    <mergeCell ref="E466:F466"/>
    <mergeCell ref="A468:B468"/>
    <mergeCell ref="A469:B469"/>
    <mergeCell ref="A470:B470"/>
    <mergeCell ref="C468:D468"/>
    <mergeCell ref="C469:D469"/>
    <mergeCell ref="C470:D470"/>
    <mergeCell ref="C475:D475"/>
    <mergeCell ref="A471:B471"/>
    <mergeCell ref="A472:B472"/>
    <mergeCell ref="A474:B474"/>
    <mergeCell ref="C471:D471"/>
    <mergeCell ref="C472:D472"/>
    <mergeCell ref="C474:D474"/>
    <mergeCell ref="A486:C486"/>
    <mergeCell ref="A487:C487"/>
    <mergeCell ref="P487:Q487"/>
    <mergeCell ref="A475:B475"/>
    <mergeCell ref="A479:C479"/>
    <mergeCell ref="A480:C480"/>
    <mergeCell ref="A481:C481"/>
    <mergeCell ref="A485:C485"/>
    <mergeCell ref="E485:G485"/>
    <mergeCell ref="I485:J485"/>
    <mergeCell ref="J461:L461"/>
    <mergeCell ref="G453:I453"/>
    <mergeCell ref="J453:L453"/>
    <mergeCell ref="B452:C453"/>
    <mergeCell ref="B455:C457"/>
    <mergeCell ref="D452:E453"/>
    <mergeCell ref="F452:F453"/>
    <mergeCell ref="G455:I455"/>
    <mergeCell ref="G457:I457"/>
    <mergeCell ref="G460:H460"/>
    <mergeCell ref="G452:R452"/>
    <mergeCell ref="M455:O455"/>
    <mergeCell ref="M457:O457"/>
    <mergeCell ref="M459:O459"/>
    <mergeCell ref="J455:L455"/>
    <mergeCell ref="J457:L457"/>
    <mergeCell ref="J459:L459"/>
    <mergeCell ref="M461:O461"/>
    <mergeCell ref="P455:R455"/>
    <mergeCell ref="P457:R457"/>
    <mergeCell ref="P459:R459"/>
    <mergeCell ref="P461:R461"/>
    <mergeCell ref="M453:O453"/>
    <mergeCell ref="P453:R453"/>
    <mergeCell ref="G471:I471"/>
    <mergeCell ref="E469:F469"/>
    <mergeCell ref="E470:F470"/>
    <mergeCell ref="E471:F471"/>
    <mergeCell ref="E472:F472"/>
    <mergeCell ref="E474:F474"/>
    <mergeCell ref="G472:I472"/>
    <mergeCell ref="J468:R468"/>
    <mergeCell ref="J469:R469"/>
    <mergeCell ref="J470:R470"/>
    <mergeCell ref="J471:R471"/>
    <mergeCell ref="J472:R472"/>
    <mergeCell ref="G466:I466"/>
    <mergeCell ref="G467:I467"/>
    <mergeCell ref="G468:I468"/>
    <mergeCell ref="G469:I469"/>
    <mergeCell ref="G470:I470"/>
    <mergeCell ref="J487:M487"/>
    <mergeCell ref="E473:F473"/>
    <mergeCell ref="G473:I473"/>
    <mergeCell ref="J473:R473"/>
    <mergeCell ref="G474:I474"/>
    <mergeCell ref="G475:I475"/>
    <mergeCell ref="E475:F475"/>
    <mergeCell ref="K485:L485"/>
    <mergeCell ref="C473:D473"/>
    <mergeCell ref="P485:Q485"/>
    <mergeCell ref="A4:R4"/>
    <mergeCell ref="J474:R474"/>
    <mergeCell ref="J475:R475"/>
    <mergeCell ref="O486:R486"/>
    <mergeCell ref="J486:M486"/>
    <mergeCell ref="C465:I465"/>
    <mergeCell ref="J465:R466"/>
    <mergeCell ref="J467:R467"/>
  </mergeCells>
  <printOptions horizontalCentered="1"/>
  <pageMargins left="0.18" right="1.18" top="0.21" bottom="0.16" header="0.19" footer="0.14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Aping</dc:creator>
  <cp:keywords/>
  <dc:description/>
  <cp:lastModifiedBy>Bac Office</cp:lastModifiedBy>
  <cp:lastPrinted>2021-10-18T05:17:02Z</cp:lastPrinted>
  <dcterms:created xsi:type="dcterms:W3CDTF">2011-01-05T05:26:13Z</dcterms:created>
  <dcterms:modified xsi:type="dcterms:W3CDTF">2022-01-18T03:55:51Z</dcterms:modified>
  <cp:category/>
  <cp:version/>
  <cp:contentType/>
  <cp:contentStatus/>
</cp:coreProperties>
</file>